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0.xml" ContentType="application/vnd.openxmlformats-officedocument.drawingml.chartshapes+xml"/>
  <Override PartName="/xl/drawings/drawing11.xml" ContentType="application/vnd.openxmlformats-officedocument.drawing+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2.xml" ContentType="application/vnd.openxmlformats-officedocument.drawingml.chartshapes+xml"/>
  <Override PartName="/xl/drawings/drawing13.xml" ContentType="application/vnd.openxmlformats-officedocument.drawing+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4.xml" ContentType="application/vnd.openxmlformats-officedocument.drawingml.chartshapes+xml"/>
  <Override PartName="/xl/drawings/drawing15.xml" ContentType="application/vnd.openxmlformats-officedocument.drawing+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6.xml" ContentType="application/vnd.openxmlformats-officedocument.drawingml.chartshapes+xml"/>
  <Override PartName="/xl/drawings/drawing17.xml" ContentType="application/vnd.openxmlformats-officedocument.drawing+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8.xml" ContentType="application/vnd.openxmlformats-officedocument.drawingml.chartshapes+xml"/>
  <Override PartName="/xl/drawings/drawing19.xml" ContentType="application/vnd.openxmlformats-officedocument.drawing+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drawings/drawing20.xml" ContentType="application/vnd.openxmlformats-officedocument.drawingml.chartshapes+xml"/>
  <Override PartName="/xl/drawings/drawing21.xml" ContentType="application/vnd.openxmlformats-officedocument.drawing+xml"/>
  <Override PartName="/xl/charts/chart11.xml" ContentType="application/vnd.openxmlformats-officedocument.drawingml.chart+xml"/>
  <Override PartName="/xl/drawings/drawing22.xml" ContentType="application/vnd.openxmlformats-officedocument.drawingml.chartshapes+xml"/>
  <Override PartName="/xl/drawings/drawing23.xml" ContentType="application/vnd.openxmlformats-officedocument.drawing+xml"/>
  <Override PartName="/xl/charts/chart12.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24.xml" ContentType="application/vnd.openxmlformats-officedocument.drawingml.chartshapes+xml"/>
  <Override PartName="/xl/drawings/drawing25.xml" ContentType="application/vnd.openxmlformats-officedocument.drawing+xml"/>
  <Override PartName="/xl/charts/chart13.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26.xml" ContentType="application/vnd.openxmlformats-officedocument.drawingml.chartshapes+xml"/>
  <Override PartName="/xl/drawings/drawing27.xml" ContentType="application/vnd.openxmlformats-officedocument.drawing+xml"/>
  <Override PartName="/xl/charts/chart14.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28.xml" ContentType="application/vnd.openxmlformats-officedocument.drawingml.chartshapes+xml"/>
  <Override PartName="/xl/drawings/drawing29.xml" ContentType="application/vnd.openxmlformats-officedocument.drawing+xml"/>
  <Override PartName="/xl/charts/chart15.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30.xml" ContentType="application/vnd.openxmlformats-officedocument.drawingml.chartshapes+xml"/>
  <Override PartName="/xl/drawings/drawing31.xml" ContentType="application/vnd.openxmlformats-officedocument.drawing+xml"/>
  <Override PartName="/xl/charts/chart16.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32.xml" ContentType="application/vnd.openxmlformats-officedocument.drawingml.chartshapes+xml"/>
  <Override PartName="/xl/drawings/drawing33.xml" ContentType="application/vnd.openxmlformats-officedocument.drawing+xml"/>
  <Override PartName="/xl/charts/chart17.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34.xml" ContentType="application/vnd.openxmlformats-officedocument.drawingml.chartshapes+xml"/>
  <Override PartName="/xl/drawings/drawing35.xml" ContentType="application/vnd.openxmlformats-officedocument.drawing+xml"/>
  <Override PartName="/xl/charts/chart18.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36.xml" ContentType="application/vnd.openxmlformats-officedocument.drawingml.chartshapes+xml"/>
  <Override PartName="/xl/drawings/drawing37.xml" ContentType="application/vnd.openxmlformats-officedocument.drawing+xml"/>
  <Override PartName="/xl/charts/chart19.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38.xml" ContentType="application/vnd.openxmlformats-officedocument.drawingml.chartshapes+xml"/>
  <Override PartName="/xl/drawings/drawing39.xml" ContentType="application/vnd.openxmlformats-officedocument.drawing+xml"/>
  <Override PartName="/xl/charts/chart20.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40.xml" ContentType="application/vnd.openxmlformats-officedocument.drawingml.chartshapes+xml"/>
  <Override PartName="/xl/drawings/drawing41.xml" ContentType="application/vnd.openxmlformats-officedocument.drawing+xml"/>
  <Override PartName="/xl/charts/chart21.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42.xml" ContentType="application/vnd.openxmlformats-officedocument.drawingml.chartshapes+xml"/>
  <Override PartName="/xl/drawings/drawing43.xml" ContentType="application/vnd.openxmlformats-officedocument.drawing+xml"/>
  <Override PartName="/xl/charts/chart22.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44.xml" ContentType="application/vnd.openxmlformats-officedocument.drawingml.chartshapes+xml"/>
  <Override PartName="/xl/drawings/drawing45.xml" ContentType="application/vnd.openxmlformats-officedocument.drawing+xml"/>
  <Override PartName="/xl/charts/chart23.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46.xml" ContentType="application/vnd.openxmlformats-officedocument.drawingml.chartshapes+xml"/>
  <Override PartName="/xl/drawings/drawing47.xml" ContentType="application/vnd.openxmlformats-officedocument.drawing+xml"/>
  <Override PartName="/xl/charts/chart24.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48.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05"/>
  <workbookPr/>
  <mc:AlternateContent xmlns:mc="http://schemas.openxmlformats.org/markup-compatibility/2006">
    <mc:Choice Requires="x15">
      <x15ac:absPath xmlns:x15ac="http://schemas.microsoft.com/office/spreadsheetml/2010/11/ac" url="C:\Users\Ashley.Singh\Desktop\Bown-Mar-2026\"/>
    </mc:Choice>
  </mc:AlternateContent>
  <xr:revisionPtr revIDLastSave="36" documentId="13_ncr:1_{2AEB26AD-9027-40EF-921E-81F341BCE732}" xr6:coauthVersionLast="47" xr6:coauthVersionMax="47" xr10:uidLastSave="{7BA3F605-5355-4B7A-B2A2-067D6CB4A22E}"/>
  <bookViews>
    <workbookView xWindow="4860" yWindow="264" windowWidth="17916" windowHeight="13344" firstSheet="24" activeTab="1" xr2:uid="{25E5387E-0F23-449B-88D6-C810BCD7235B}"/>
  </bookViews>
  <sheets>
    <sheet name="Sources" sheetId="44" r:id="rId1"/>
    <sheet name="US Imports Total" sheetId="2" r:id="rId2"/>
    <sheet name="US Imports by Section 301 List" sheetId="7" r:id="rId3"/>
    <sheet name="Laptops and monitors (a)" sheetId="5" r:id="rId4"/>
    <sheet name="Laptop and monitor (b)" sheetId="18" r:id="rId5"/>
    <sheet name="Smartphones (a)" sheetId="4" r:id="rId6"/>
    <sheet name="Smartphones (b)" sheetId="17" r:id="rId7"/>
    <sheet name="Video gaming consoles (a)" sheetId="6" r:id="rId8"/>
    <sheet name="Video gaming consoles (b)" sheetId="19" r:id="rId9"/>
    <sheet name="Furniture (a)" sheetId="1" r:id="rId10"/>
    <sheet name="Furniture (b)" sheetId="16" r:id="rId11"/>
    <sheet name="Footwear (a)" sheetId="12" r:id="rId12"/>
    <sheet name="Footwear (b)" sheetId="24" r:id="rId13"/>
    <sheet name="Clothing (a)" sheetId="11" r:id="rId14"/>
    <sheet name="Clothing (b)" sheetId="23" r:id="rId15"/>
    <sheet name="AI Computing (a)" sheetId="10" r:id="rId16"/>
    <sheet name="AI Computing (b)" sheetId="22" r:id="rId17"/>
    <sheet name="Automobiles (a)" sheetId="29" r:id="rId18"/>
    <sheet name="Automobiles (b)" sheetId="30" r:id="rId19"/>
    <sheet name="Auto parts (a)" sheetId="31" r:id="rId20"/>
    <sheet name="Auto parts (b)" sheetId="32" r:id="rId21"/>
    <sheet name="Rare earth perm magnets (a)" sheetId="41" r:id="rId22"/>
    <sheet name="Rare earth perm magnets (b)" sheetId="38" r:id="rId23"/>
    <sheet name="Certain semiconductors (a)" sheetId="42" r:id="rId24"/>
    <sheet name="Certain semiconductors (b)" sheetId="36" r:id="rId25"/>
    <sheet name="Notes" sheetId="43" r:id="rId2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9" i="32" l="1"/>
  <c r="T19" i="32"/>
  <c r="U19" i="32"/>
  <c r="V19" i="32"/>
  <c r="W19" i="32"/>
  <c r="X19" i="32"/>
  <c r="Y19" i="32"/>
  <c r="S20" i="32"/>
  <c r="T20" i="32"/>
  <c r="U20" i="32"/>
  <c r="V20" i="32"/>
  <c r="W20" i="32"/>
  <c r="X20" i="32"/>
  <c r="Y20" i="32"/>
  <c r="S21" i="32"/>
  <c r="T21" i="32"/>
  <c r="U21" i="32"/>
  <c r="V21" i="32"/>
  <c r="W21" i="32"/>
  <c r="X21" i="32"/>
  <c r="Y21" i="32"/>
  <c r="S22" i="32"/>
  <c r="T22" i="32"/>
  <c r="U22" i="32"/>
  <c r="V22" i="32"/>
  <c r="W22" i="32"/>
  <c r="X22" i="32"/>
  <c r="Y22" i="32"/>
  <c r="S23" i="32"/>
  <c r="T23" i="32"/>
  <c r="U23" i="32"/>
  <c r="V23" i="32"/>
  <c r="W23" i="32"/>
  <c r="X23" i="32"/>
  <c r="Y23" i="32"/>
  <c r="S24" i="32"/>
  <c r="T24" i="32"/>
  <c r="U24" i="32"/>
  <c r="V24" i="32"/>
  <c r="W24" i="32"/>
  <c r="X24" i="32"/>
  <c r="Y24" i="32"/>
  <c r="S25" i="32"/>
  <c r="T25" i="32"/>
  <c r="U25" i="32"/>
  <c r="V25" i="32"/>
  <c r="W25" i="32"/>
  <c r="X25" i="32"/>
  <c r="Y25" i="32"/>
  <c r="S26" i="32"/>
  <c r="T26" i="32"/>
  <c r="U26" i="32"/>
  <c r="V26" i="32"/>
  <c r="W26" i="32"/>
  <c r="X26" i="32"/>
  <c r="Y26" i="32"/>
  <c r="S27" i="32"/>
  <c r="T27" i="32"/>
  <c r="U27" i="32"/>
  <c r="V27" i="32"/>
  <c r="W27" i="32"/>
  <c r="X27" i="32"/>
  <c r="Y27" i="32"/>
  <c r="S28" i="32"/>
  <c r="T28" i="32"/>
  <c r="U28" i="32"/>
  <c r="V28" i="32"/>
  <c r="W28" i="32"/>
  <c r="X28" i="32"/>
  <c r="Y28" i="32"/>
  <c r="S29" i="32"/>
  <c r="T29" i="32"/>
  <c r="U29" i="32"/>
  <c r="V29" i="32"/>
  <c r="W29" i="32"/>
  <c r="X29" i="32"/>
  <c r="Y29" i="32"/>
  <c r="S30" i="32"/>
  <c r="T30" i="32"/>
  <c r="U30" i="32"/>
  <c r="V30" i="32"/>
  <c r="W30" i="32"/>
  <c r="X30" i="32"/>
  <c r="Y30" i="32"/>
  <c r="S31" i="32"/>
  <c r="T31" i="32"/>
  <c r="U31" i="32"/>
  <c r="V31" i="32"/>
  <c r="W31" i="32"/>
  <c r="X31" i="32"/>
  <c r="Y31" i="32"/>
  <c r="S32" i="32"/>
  <c r="T32" i="32"/>
  <c r="U32" i="32"/>
  <c r="V32" i="32"/>
  <c r="W32" i="32"/>
  <c r="X32" i="32"/>
  <c r="Y32" i="32"/>
  <c r="S33" i="32"/>
  <c r="T33" i="32"/>
  <c r="U33" i="32"/>
  <c r="V33" i="32"/>
  <c r="W33" i="32"/>
  <c r="X33" i="32"/>
  <c r="Y33" i="32"/>
  <c r="S34" i="32"/>
  <c r="T34" i="32"/>
  <c r="U34" i="32"/>
  <c r="V34" i="32"/>
  <c r="W34" i="32"/>
  <c r="X34" i="32"/>
  <c r="Y34" i="32"/>
  <c r="S35" i="32"/>
  <c r="T35" i="32"/>
  <c r="U35" i="32"/>
  <c r="V35" i="32"/>
  <c r="W35" i="32"/>
  <c r="X35" i="32"/>
  <c r="Y35" i="32"/>
  <c r="S36" i="32"/>
  <c r="T36" i="32"/>
  <c r="U36" i="32"/>
  <c r="V36" i="32"/>
  <c r="W36" i="32"/>
  <c r="X36" i="32"/>
  <c r="Y36" i="32"/>
  <c r="S37" i="32"/>
  <c r="T37" i="32"/>
  <c r="U37" i="32"/>
  <c r="V37" i="32"/>
  <c r="W37" i="32"/>
  <c r="X37" i="32"/>
  <c r="Y37" i="32"/>
  <c r="S38" i="32"/>
  <c r="T38" i="32"/>
  <c r="U38" i="32"/>
  <c r="V38" i="32"/>
  <c r="W38" i="32"/>
  <c r="X38" i="32"/>
  <c r="Y38" i="32"/>
  <c r="S39" i="32"/>
  <c r="T39" i="32"/>
  <c r="U39" i="32"/>
  <c r="V39" i="32"/>
  <c r="W39" i="32"/>
  <c r="X39" i="32"/>
  <c r="Y39" i="32"/>
  <c r="S40" i="32"/>
  <c r="T40" i="32"/>
  <c r="U40" i="32"/>
  <c r="V40" i="32"/>
  <c r="W40" i="32"/>
  <c r="X40" i="32"/>
  <c r="Y40" i="32"/>
  <c r="S41" i="32"/>
  <c r="T41" i="32"/>
  <c r="U41" i="32"/>
  <c r="V41" i="32"/>
  <c r="W41" i="32"/>
  <c r="X41" i="32"/>
  <c r="Y41" i="32"/>
  <c r="S42" i="32"/>
  <c r="T42" i="32"/>
  <c r="U42" i="32"/>
  <c r="V42" i="32"/>
  <c r="W42" i="32"/>
  <c r="X42" i="32"/>
  <c r="Y42" i="32"/>
  <c r="S43" i="32"/>
  <c r="T43" i="32"/>
  <c r="U43" i="32"/>
  <c r="V43" i="32"/>
  <c r="W43" i="32"/>
  <c r="X43" i="32"/>
  <c r="Y43" i="32"/>
  <c r="S44" i="32"/>
  <c r="T44" i="32"/>
  <c r="U44" i="32"/>
  <c r="V44" i="32"/>
  <c r="W44" i="32"/>
  <c r="X44" i="32"/>
  <c r="Y44" i="32"/>
  <c r="S45" i="32"/>
  <c r="T45" i="32"/>
  <c r="U45" i="32"/>
  <c r="V45" i="32"/>
  <c r="W45" i="32"/>
  <c r="X45" i="32"/>
  <c r="Y45" i="32"/>
  <c r="S46" i="32"/>
  <c r="T46" i="32"/>
  <c r="U46" i="32"/>
  <c r="V46" i="32"/>
  <c r="W46" i="32"/>
  <c r="X46" i="32"/>
  <c r="Y46" i="32"/>
  <c r="S47" i="32"/>
  <c r="T47" i="32"/>
  <c r="U47" i="32"/>
  <c r="V47" i="32"/>
  <c r="W47" i="32"/>
  <c r="X47" i="32"/>
  <c r="Y47" i="32"/>
  <c r="S48" i="32"/>
  <c r="T48" i="32"/>
  <c r="U48" i="32"/>
  <c r="V48" i="32"/>
  <c r="W48" i="32"/>
  <c r="X48" i="32"/>
  <c r="Y48" i="32"/>
  <c r="S49" i="32"/>
  <c r="T49" i="32"/>
  <c r="U49" i="32"/>
  <c r="V49" i="32"/>
  <c r="W49" i="32"/>
  <c r="X49" i="32"/>
  <c r="Y49" i="32"/>
  <c r="S50" i="32"/>
  <c r="T50" i="32"/>
  <c r="U50" i="32"/>
  <c r="V50" i="32"/>
  <c r="W50" i="32"/>
  <c r="X50" i="32"/>
  <c r="Y50" i="32"/>
  <c r="S51" i="32"/>
  <c r="T51" i="32"/>
  <c r="U51" i="32"/>
  <c r="V51" i="32"/>
  <c r="W51" i="32"/>
  <c r="X51" i="32"/>
  <c r="Y51" i="32"/>
  <c r="S52" i="32"/>
  <c r="T52" i="32"/>
  <c r="U52" i="32"/>
  <c r="V52" i="32"/>
  <c r="W52" i="32"/>
  <c r="X52" i="32"/>
  <c r="Y52" i="32"/>
  <c r="S53" i="32"/>
  <c r="T53" i="32"/>
  <c r="U53" i="32"/>
  <c r="V53" i="32"/>
  <c r="W53" i="32"/>
  <c r="X53" i="32"/>
  <c r="Y53" i="32"/>
  <c r="S54" i="32"/>
  <c r="T54" i="32"/>
  <c r="U54" i="32"/>
  <c r="V54" i="32"/>
  <c r="W54" i="32"/>
  <c r="X54" i="32"/>
  <c r="Y54" i="32"/>
  <c r="S55" i="32"/>
  <c r="T55" i="32"/>
  <c r="U55" i="32"/>
  <c r="V55" i="32"/>
  <c r="W55" i="32"/>
  <c r="X55" i="32"/>
  <c r="Y55" i="32"/>
  <c r="S56" i="32"/>
  <c r="T56" i="32"/>
  <c r="U56" i="32"/>
  <c r="V56" i="32"/>
  <c r="W56" i="32"/>
  <c r="X56" i="32"/>
  <c r="Y56" i="32"/>
  <c r="S57" i="32"/>
  <c r="T57" i="32"/>
  <c r="U57" i="32"/>
  <c r="V57" i="32"/>
  <c r="W57" i="32"/>
  <c r="X57" i="32"/>
  <c r="Y57" i="32"/>
  <c r="S58" i="32"/>
  <c r="T58" i="32"/>
  <c r="U58" i="32"/>
  <c r="V58" i="32"/>
  <c r="W58" i="32"/>
  <c r="X58" i="32"/>
  <c r="Y58" i="32"/>
  <c r="S59" i="32"/>
  <c r="T59" i="32"/>
  <c r="U59" i="32"/>
  <c r="V59" i="32"/>
  <c r="W59" i="32"/>
  <c r="X59" i="32"/>
  <c r="Y59" i="32"/>
  <c r="Z59" i="32"/>
  <c r="S60" i="32"/>
  <c r="T60" i="32"/>
  <c r="U60" i="32"/>
  <c r="V60" i="32"/>
  <c r="W60" i="32"/>
  <c r="X60" i="32"/>
  <c r="Y60" i="32"/>
  <c r="Z60" i="32"/>
  <c r="S61" i="32"/>
  <c r="T61" i="32"/>
  <c r="U61" i="32"/>
  <c r="V61" i="32"/>
  <c r="W61" i="32"/>
  <c r="X61" i="32"/>
  <c r="Y61" i="32"/>
  <c r="Z61" i="32"/>
  <c r="S62" i="32"/>
  <c r="T62" i="32"/>
  <c r="U62" i="32"/>
  <c r="V62" i="32"/>
  <c r="W62" i="32"/>
  <c r="X62" i="32"/>
  <c r="Y62" i="32"/>
  <c r="Z62" i="32"/>
  <c r="S63" i="32"/>
  <c r="T63" i="32"/>
  <c r="U63" i="32"/>
  <c r="V63" i="32"/>
  <c r="W63" i="32"/>
  <c r="X63" i="32"/>
  <c r="Y63" i="32"/>
  <c r="Z63" i="32"/>
  <c r="S64" i="32"/>
  <c r="T64" i="32"/>
  <c r="U64" i="32"/>
  <c r="V64" i="32"/>
  <c r="W64" i="32"/>
  <c r="X64" i="32"/>
  <c r="Y64" i="32"/>
  <c r="Z64" i="32"/>
  <c r="S65" i="32"/>
  <c r="T65" i="32"/>
  <c r="U65" i="32"/>
  <c r="V65" i="32"/>
  <c r="W65" i="32"/>
  <c r="X65" i="32"/>
  <c r="Y65" i="32"/>
  <c r="Z65" i="32"/>
  <c r="S66" i="32"/>
  <c r="T66" i="32"/>
  <c r="U66" i="32"/>
  <c r="V66" i="32"/>
  <c r="W66" i="32"/>
  <c r="X66" i="32"/>
  <c r="Y66" i="32"/>
  <c r="Z66" i="32"/>
  <c r="S67" i="32"/>
  <c r="T67" i="32"/>
  <c r="U67" i="32"/>
  <c r="V67" i="32"/>
  <c r="W67" i="32"/>
  <c r="X67" i="32"/>
  <c r="Y67" i="32"/>
  <c r="Z67" i="32"/>
  <c r="S68" i="32"/>
  <c r="T68" i="32"/>
  <c r="U68" i="32"/>
  <c r="V68" i="32"/>
  <c r="W68" i="32"/>
  <c r="X68" i="32"/>
  <c r="Y68" i="32"/>
  <c r="Z68" i="32"/>
  <c r="S69" i="32"/>
  <c r="T69" i="32"/>
  <c r="U69" i="32"/>
  <c r="V69" i="32"/>
  <c r="W69" i="32"/>
  <c r="X69" i="32"/>
  <c r="Y69" i="32"/>
  <c r="Z69" i="32"/>
  <c r="S70" i="32"/>
  <c r="T70" i="32"/>
  <c r="U70" i="32"/>
  <c r="V70" i="32"/>
  <c r="W70" i="32"/>
  <c r="X70" i="32"/>
  <c r="Y70" i="32"/>
  <c r="Z70" i="32"/>
  <c r="S71" i="32"/>
  <c r="T71" i="32"/>
  <c r="U71" i="32"/>
  <c r="V71" i="32"/>
  <c r="W71" i="32"/>
  <c r="X71" i="32"/>
  <c r="Y71" i="32"/>
  <c r="Z71" i="32"/>
  <c r="S72" i="32"/>
  <c r="T72" i="32"/>
  <c r="U72" i="32"/>
  <c r="V72" i="32"/>
  <c r="W72" i="32"/>
  <c r="X72" i="32"/>
  <c r="Y72" i="32"/>
  <c r="Z72" i="32"/>
  <c r="S73" i="32"/>
  <c r="T73" i="32"/>
  <c r="U73" i="32"/>
  <c r="V73" i="32"/>
  <c r="W73" i="32"/>
  <c r="X73" i="32"/>
  <c r="Y73" i="32"/>
  <c r="Z73" i="32"/>
  <c r="S74" i="32"/>
  <c r="T74" i="32"/>
  <c r="U74" i="32"/>
  <c r="V74" i="32"/>
  <c r="W74" i="32"/>
  <c r="X74" i="32"/>
  <c r="Y74" i="32"/>
  <c r="Z74" i="32"/>
  <c r="S75" i="32"/>
  <c r="T75" i="32"/>
  <c r="U75" i="32"/>
  <c r="V75" i="32"/>
  <c r="W75" i="32"/>
  <c r="X75" i="32"/>
  <c r="Y75" i="32"/>
  <c r="Z75" i="32"/>
  <c r="S76" i="32"/>
  <c r="T76" i="32"/>
  <c r="U76" i="32"/>
  <c r="V76" i="32"/>
  <c r="W76" i="32"/>
  <c r="X76" i="32"/>
  <c r="Y76" i="32"/>
  <c r="Z76" i="32"/>
  <c r="S77" i="32"/>
  <c r="T77" i="32"/>
  <c r="U77" i="32"/>
  <c r="V77" i="32"/>
  <c r="W77" i="32"/>
  <c r="X77" i="32"/>
  <c r="Y77" i="32"/>
  <c r="Z77" i="32"/>
  <c r="S78" i="32"/>
  <c r="T78" i="32"/>
  <c r="U78" i="32"/>
  <c r="V78" i="32"/>
  <c r="W78" i="32"/>
  <c r="X78" i="32"/>
  <c r="Y78" i="32"/>
  <c r="Z78" i="32"/>
  <c r="S79" i="32"/>
  <c r="T79" i="32"/>
  <c r="U79" i="32"/>
  <c r="V79" i="32"/>
  <c r="W79" i="32"/>
  <c r="X79" i="32"/>
  <c r="Y79" i="32"/>
  <c r="Z79" i="32"/>
  <c r="S80" i="32"/>
  <c r="T80" i="32"/>
  <c r="U80" i="32"/>
  <c r="V80" i="32"/>
  <c r="W80" i="32"/>
  <c r="X80" i="32"/>
  <c r="Y80" i="32"/>
  <c r="Z80" i="32"/>
  <c r="S81" i="32"/>
  <c r="T81" i="32"/>
  <c r="U81" i="32"/>
  <c r="V81" i="32"/>
  <c r="W81" i="32"/>
  <c r="X81" i="32"/>
  <c r="Y81" i="32"/>
  <c r="Z81" i="32"/>
  <c r="S82" i="32"/>
  <c r="T82" i="32"/>
  <c r="U82" i="32"/>
  <c r="V82" i="32"/>
  <c r="W82" i="32"/>
  <c r="X82" i="32"/>
  <c r="Y82" i="32"/>
  <c r="Z82" i="32"/>
  <c r="S83" i="32"/>
  <c r="T83" i="32"/>
  <c r="U83" i="32"/>
  <c r="V83" i="32"/>
  <c r="W83" i="32"/>
  <c r="X83" i="32"/>
  <c r="Y83" i="32"/>
  <c r="Z83" i="32"/>
  <c r="S84" i="32"/>
  <c r="T84" i="32"/>
  <c r="U84" i="32"/>
  <c r="V84" i="32"/>
  <c r="W84" i="32"/>
  <c r="X84" i="32"/>
  <c r="Y84" i="32"/>
  <c r="Z84" i="32"/>
  <c r="S85" i="32"/>
  <c r="T85" i="32"/>
  <c r="U85" i="32"/>
  <c r="V85" i="32"/>
  <c r="W85" i="32"/>
  <c r="X85" i="32"/>
  <c r="Y85" i="32"/>
  <c r="Z85" i="32"/>
  <c r="S86" i="32"/>
  <c r="T86" i="32"/>
  <c r="U86" i="32"/>
  <c r="V86" i="32"/>
  <c r="W86" i="32"/>
  <c r="X86" i="32"/>
  <c r="Y86" i="32"/>
  <c r="Z86" i="32"/>
  <c r="S87" i="32"/>
  <c r="T87" i="32"/>
  <c r="U87" i="32"/>
  <c r="V87" i="32"/>
  <c r="W87" i="32"/>
  <c r="X87" i="32"/>
  <c r="Y87" i="32"/>
  <c r="Z87" i="32"/>
  <c r="S88" i="32"/>
  <c r="T88" i="32"/>
  <c r="U88" i="32"/>
  <c r="V88" i="32"/>
  <c r="W88" i="32"/>
  <c r="X88" i="32"/>
  <c r="Y88" i="32"/>
  <c r="Z88" i="32"/>
  <c r="S89" i="32"/>
  <c r="T89" i="32"/>
  <c r="U89" i="32"/>
  <c r="V89" i="32"/>
  <c r="W89" i="32"/>
  <c r="X89" i="32"/>
  <c r="Y89" i="32"/>
  <c r="Z89" i="32"/>
  <c r="S90" i="32"/>
  <c r="T90" i="32"/>
  <c r="U90" i="32"/>
  <c r="V90" i="32"/>
  <c r="W90" i="32"/>
  <c r="X90" i="32"/>
  <c r="Y90" i="32"/>
  <c r="Z90" i="32"/>
  <c r="S91" i="32"/>
  <c r="T91" i="32"/>
  <c r="U91" i="32"/>
  <c r="V91" i="32"/>
  <c r="W91" i="32"/>
  <c r="X91" i="32"/>
  <c r="Y91" i="32"/>
  <c r="Z91" i="32"/>
  <c r="S92" i="32"/>
  <c r="T92" i="32"/>
  <c r="U92" i="32"/>
  <c r="V92" i="32"/>
  <c r="W92" i="32"/>
  <c r="X92" i="32"/>
  <c r="Y92" i="32"/>
  <c r="Z92" i="32"/>
  <c r="S93" i="32"/>
  <c r="T93" i="32"/>
  <c r="U93" i="32"/>
  <c r="V93" i="32"/>
  <c r="W93" i="32"/>
  <c r="X93" i="32"/>
  <c r="Y93" i="32"/>
  <c r="Z93" i="32"/>
  <c r="S94" i="32"/>
  <c r="T94" i="32"/>
  <c r="U94" i="32"/>
  <c r="V94" i="32"/>
  <c r="W94" i="32"/>
  <c r="X94" i="32"/>
  <c r="Y94" i="32"/>
  <c r="Z94" i="32"/>
  <c r="S95" i="32"/>
  <c r="T95" i="32"/>
  <c r="U95" i="32"/>
  <c r="V95" i="32"/>
  <c r="W95" i="32"/>
  <c r="X95" i="32"/>
  <c r="Y95" i="32"/>
  <c r="Z95" i="32"/>
  <c r="S96" i="32"/>
  <c r="T96" i="32"/>
  <c r="U96" i="32"/>
  <c r="V96" i="32"/>
  <c r="W96" i="32"/>
  <c r="X96" i="32"/>
  <c r="Y96" i="32"/>
  <c r="S97" i="32"/>
  <c r="T97" i="32"/>
  <c r="U97" i="32"/>
  <c r="V97" i="32"/>
  <c r="W97" i="32"/>
  <c r="X97" i="32"/>
  <c r="Y97" i="32"/>
  <c r="S98" i="32"/>
  <c r="T98" i="32"/>
  <c r="U98" i="32"/>
  <c r="V98" i="32"/>
  <c r="W98" i="32"/>
  <c r="X98" i="32"/>
  <c r="Y98" i="32"/>
  <c r="S99" i="32"/>
  <c r="T99" i="32"/>
  <c r="U99" i="32"/>
  <c r="V99" i="32"/>
  <c r="W99" i="32"/>
  <c r="X99" i="32"/>
  <c r="Y99" i="32"/>
  <c r="S100" i="32"/>
  <c r="T100" i="32"/>
  <c r="U100" i="32"/>
  <c r="V100" i="32"/>
  <c r="W100" i="32"/>
  <c r="X100" i="32"/>
  <c r="Y100" i="32"/>
  <c r="S101" i="32"/>
  <c r="T101" i="32"/>
  <c r="U101" i="32"/>
  <c r="V101" i="32"/>
  <c r="W101" i="32"/>
  <c r="X101" i="32"/>
  <c r="Y101" i="32"/>
  <c r="S102" i="32"/>
  <c r="T102" i="32"/>
  <c r="U102" i="32"/>
  <c r="V102" i="32"/>
  <c r="W102" i="32"/>
  <c r="X102" i="32"/>
  <c r="Y102" i="32"/>
  <c r="S103" i="32"/>
  <c r="T103" i="32"/>
  <c r="U103" i="32"/>
  <c r="V103" i="32"/>
  <c r="W103" i="32"/>
  <c r="X103" i="32"/>
  <c r="Y103" i="32"/>
  <c r="S104" i="32"/>
  <c r="T104" i="32"/>
  <c r="U104" i="32"/>
  <c r="V104" i="32"/>
  <c r="W104" i="32"/>
  <c r="X104" i="32"/>
  <c r="Y104" i="32"/>
  <c r="Z104" i="32"/>
  <c r="S105" i="32"/>
  <c r="T105" i="32"/>
  <c r="U105" i="32"/>
  <c r="V105" i="32"/>
  <c r="W105" i="32"/>
  <c r="X105" i="32"/>
  <c r="Y105" i="32"/>
  <c r="Z105" i="32"/>
  <c r="S106" i="32"/>
  <c r="T106" i="32"/>
  <c r="U106" i="32"/>
  <c r="V106" i="32"/>
  <c r="W106" i="32"/>
  <c r="X106" i="32"/>
  <c r="Y106" i="32"/>
  <c r="Z106" i="32"/>
  <c r="S107" i="32"/>
  <c r="T107" i="32"/>
  <c r="U107" i="32"/>
  <c r="V107" i="32"/>
  <c r="W107" i="32"/>
  <c r="X107" i="32"/>
  <c r="Y107" i="32"/>
  <c r="Z107" i="32"/>
  <c r="S108" i="32"/>
  <c r="T108" i="32"/>
  <c r="U108" i="32"/>
  <c r="V108" i="32"/>
  <c r="W108" i="32"/>
  <c r="X108" i="32"/>
  <c r="Y108" i="32"/>
  <c r="Z108" i="32"/>
  <c r="S109" i="32"/>
  <c r="T109" i="32"/>
  <c r="U109" i="32"/>
  <c r="V109" i="32"/>
  <c r="W109" i="32"/>
  <c r="X109" i="32"/>
  <c r="Y109" i="32"/>
  <c r="Z109" i="32"/>
  <c r="S110" i="32"/>
  <c r="T110" i="32"/>
  <c r="U110" i="32"/>
  <c r="V110" i="32"/>
  <c r="W110" i="32"/>
  <c r="X110" i="32"/>
  <c r="Y110" i="32"/>
  <c r="Z110" i="32"/>
  <c r="S111" i="32"/>
  <c r="T111" i="32"/>
  <c r="U111" i="32"/>
  <c r="V111" i="32"/>
  <c r="W111" i="32"/>
  <c r="X111" i="32"/>
  <c r="Y111" i="32"/>
  <c r="Z111" i="32"/>
  <c r="S112" i="32"/>
  <c r="T112" i="32"/>
  <c r="U112" i="32"/>
  <c r="V112" i="32"/>
  <c r="W112" i="32"/>
  <c r="X112" i="32"/>
  <c r="Y112" i="32"/>
  <c r="Z112" i="32"/>
  <c r="S113" i="32"/>
  <c r="T113" i="32"/>
  <c r="U113" i="32"/>
  <c r="V113" i="32"/>
  <c r="W113" i="32"/>
  <c r="X113" i="32"/>
  <c r="Y113" i="32"/>
  <c r="Z113" i="32"/>
  <c r="S114" i="32"/>
  <c r="L22" i="19"/>
  <c r="K19" i="19"/>
  <c r="L19" i="19"/>
  <c r="M19" i="19"/>
  <c r="K20" i="19"/>
  <c r="L20" i="19"/>
  <c r="M20" i="19"/>
  <c r="K21" i="19"/>
  <c r="L21" i="19"/>
  <c r="M21" i="19"/>
  <c r="K22" i="19"/>
  <c r="M22" i="19"/>
  <c r="K23" i="19"/>
  <c r="L23" i="19"/>
  <c r="M23" i="19"/>
  <c r="K24" i="19"/>
  <c r="L24" i="19"/>
  <c r="M24" i="19"/>
  <c r="K25" i="19"/>
  <c r="L25" i="19"/>
  <c r="M25" i="19"/>
  <c r="K26" i="19"/>
  <c r="L26" i="19"/>
  <c r="M26" i="19"/>
  <c r="K27" i="19"/>
  <c r="L27" i="19"/>
  <c r="M27" i="19"/>
  <c r="K28" i="19"/>
  <c r="L28" i="19"/>
  <c r="M28" i="19"/>
  <c r="K29" i="19"/>
  <c r="L29" i="19"/>
  <c r="M29" i="19"/>
  <c r="K30" i="19"/>
  <c r="L30" i="19"/>
  <c r="M30" i="19"/>
  <c r="K31" i="19"/>
  <c r="L31" i="19"/>
  <c r="M31" i="19"/>
  <c r="K32" i="19"/>
  <c r="L32" i="19"/>
  <c r="M32" i="19"/>
  <c r="K33" i="19"/>
  <c r="L33" i="19"/>
  <c r="M33" i="19"/>
  <c r="K34" i="19"/>
  <c r="L34" i="19"/>
  <c r="M34" i="19"/>
  <c r="K35" i="19"/>
  <c r="L35" i="19"/>
  <c r="M35" i="19"/>
  <c r="K36" i="19"/>
  <c r="L36" i="19"/>
  <c r="M36" i="19"/>
  <c r="K37" i="19"/>
  <c r="L37" i="19"/>
  <c r="M37" i="19"/>
  <c r="K38" i="19"/>
  <c r="L38" i="19"/>
  <c r="M38" i="19"/>
  <c r="K39" i="19"/>
  <c r="L39" i="19"/>
  <c r="M39" i="19"/>
  <c r="K40" i="19"/>
  <c r="L40" i="19"/>
  <c r="M40" i="19"/>
  <c r="K41" i="19"/>
  <c r="L41" i="19"/>
  <c r="M41" i="19"/>
  <c r="K42" i="19"/>
  <c r="L42" i="19"/>
  <c r="M42" i="19"/>
  <c r="K43" i="19"/>
  <c r="L43" i="19"/>
  <c r="M43" i="19"/>
  <c r="K44" i="19"/>
  <c r="L44" i="19"/>
  <c r="M44" i="19"/>
  <c r="K45" i="19"/>
  <c r="L45" i="19"/>
  <c r="M45" i="19"/>
  <c r="N45" i="19"/>
  <c r="K46" i="19"/>
  <c r="L46" i="19"/>
  <c r="M46" i="19"/>
  <c r="N46" i="19"/>
  <c r="K47" i="19"/>
  <c r="L47" i="19"/>
  <c r="M47" i="19"/>
  <c r="N47" i="19"/>
  <c r="K48" i="19"/>
  <c r="L48" i="19"/>
  <c r="M48" i="19"/>
  <c r="N48" i="19"/>
  <c r="M19" i="18"/>
  <c r="N19" i="18"/>
  <c r="O19" i="18"/>
  <c r="P19" i="18"/>
  <c r="M20" i="18"/>
  <c r="N20" i="18"/>
  <c r="O20" i="18"/>
  <c r="P20" i="18"/>
  <c r="M21" i="18"/>
  <c r="N21" i="18"/>
  <c r="O21" i="18"/>
  <c r="P21" i="18"/>
  <c r="M22" i="18"/>
  <c r="N22" i="18"/>
  <c r="O22" i="18"/>
  <c r="P22" i="18"/>
  <c r="M23" i="18"/>
  <c r="N23" i="18"/>
  <c r="O23" i="18"/>
  <c r="P23" i="18"/>
  <c r="M24" i="18"/>
  <c r="N24" i="18"/>
  <c r="O24" i="18"/>
  <c r="P24" i="18"/>
  <c r="M25" i="18"/>
  <c r="N25" i="18"/>
  <c r="O25" i="18"/>
  <c r="P25" i="18"/>
  <c r="M26" i="18"/>
  <c r="N26" i="18"/>
  <c r="O26" i="18"/>
  <c r="P26" i="18"/>
  <c r="M27" i="18"/>
  <c r="N27" i="18"/>
  <c r="O27" i="18"/>
  <c r="P27" i="18"/>
  <c r="M28" i="18"/>
  <c r="N28" i="18"/>
  <c r="O28" i="18"/>
  <c r="P28" i="18"/>
  <c r="M29" i="18"/>
  <c r="N29" i="18"/>
  <c r="O29" i="18"/>
  <c r="P29" i="18"/>
  <c r="M30" i="18"/>
  <c r="N30" i="18"/>
  <c r="O30" i="18"/>
  <c r="P30" i="18"/>
  <c r="M31" i="18"/>
  <c r="N31" i="18"/>
  <c r="O31" i="18"/>
  <c r="P31" i="18"/>
  <c r="M32" i="18"/>
  <c r="N32" i="18"/>
  <c r="O32" i="18"/>
  <c r="P32" i="18"/>
  <c r="M33" i="18"/>
  <c r="N33" i="18"/>
  <c r="O33" i="18"/>
  <c r="P33" i="18"/>
  <c r="M34" i="18"/>
  <c r="N34" i="18"/>
  <c r="O34" i="18"/>
  <c r="P34" i="18"/>
  <c r="M35" i="18"/>
  <c r="N35" i="18"/>
  <c r="O35" i="18"/>
  <c r="P35" i="18"/>
  <c r="M36" i="18"/>
  <c r="N36" i="18"/>
  <c r="O36" i="18"/>
  <c r="P36" i="18"/>
  <c r="M37" i="18"/>
  <c r="N37" i="18"/>
  <c r="O37" i="18"/>
  <c r="P37" i="18"/>
  <c r="M38" i="18"/>
  <c r="N38" i="18"/>
  <c r="O38" i="18"/>
  <c r="P38" i="18"/>
  <c r="M39" i="18"/>
  <c r="N39" i="18"/>
  <c r="O39" i="18"/>
  <c r="P39" i="18"/>
  <c r="M40" i="18"/>
  <c r="N40" i="18"/>
  <c r="O40" i="18"/>
  <c r="P40" i="18"/>
  <c r="M41" i="18"/>
  <c r="N41" i="18"/>
  <c r="O41" i="18"/>
  <c r="P41" i="18"/>
  <c r="M42" i="18"/>
  <c r="N42" i="18"/>
  <c r="O42" i="18"/>
  <c r="P42" i="18"/>
  <c r="M43" i="18"/>
  <c r="N43" i="18"/>
  <c r="O43" i="18"/>
  <c r="P43" i="18"/>
  <c r="M44" i="18"/>
  <c r="N44" i="18"/>
  <c r="O44" i="18"/>
  <c r="P44" i="18"/>
  <c r="M45" i="18"/>
  <c r="N45" i="18"/>
  <c r="O45" i="18"/>
  <c r="P45" i="18"/>
  <c r="M46" i="18"/>
  <c r="N46" i="18"/>
  <c r="O46" i="18"/>
  <c r="P46" i="18"/>
  <c r="M47" i="18"/>
  <c r="N47" i="18"/>
  <c r="O47" i="18"/>
  <c r="P47" i="18"/>
  <c r="M48" i="18"/>
  <c r="N48" i="18"/>
  <c r="O48" i="18"/>
  <c r="P48" i="18"/>
  <c r="M49" i="18"/>
  <c r="N49" i="18"/>
  <c r="O49" i="18"/>
  <c r="P49" i="18"/>
  <c r="M50" i="18"/>
  <c r="N50" i="18"/>
  <c r="O50" i="18"/>
  <c r="P50" i="18"/>
  <c r="Q50" i="18"/>
  <c r="M51" i="18"/>
  <c r="N51" i="18"/>
  <c r="O51" i="18"/>
  <c r="P51" i="18"/>
  <c r="Q51" i="18"/>
  <c r="M52" i="18"/>
  <c r="N52" i="18"/>
  <c r="O52" i="18"/>
  <c r="P52" i="18"/>
  <c r="Q52" i="18"/>
  <c r="M53" i="18"/>
  <c r="N53" i="18"/>
  <c r="O53" i="18"/>
  <c r="P53" i="18"/>
  <c r="Q53" i="18"/>
  <c r="M54" i="18"/>
  <c r="N54" i="18"/>
  <c r="O54" i="18"/>
  <c r="P54" i="18"/>
  <c r="Q54" i="18"/>
  <c r="M55" i="18"/>
  <c r="N55" i="18"/>
  <c r="O55" i="18"/>
  <c r="P55" i="18"/>
  <c r="Q55" i="18"/>
  <c r="M56" i="18"/>
  <c r="N56" i="18"/>
  <c r="O56" i="18"/>
  <c r="P56" i="18"/>
  <c r="Q56" i="18"/>
  <c r="M57" i="18"/>
  <c r="N57" i="18"/>
  <c r="O57" i="18"/>
  <c r="P57" i="18"/>
  <c r="Q57" i="18"/>
  <c r="M58" i="18"/>
  <c r="N58" i="18"/>
  <c r="O58" i="18"/>
  <c r="P58" i="18"/>
  <c r="Q58" i="18"/>
  <c r="M59" i="18"/>
  <c r="N59" i="18"/>
  <c r="O59" i="18"/>
  <c r="P59" i="18"/>
  <c r="Q59" i="18"/>
  <c r="M60" i="18"/>
  <c r="N60" i="18"/>
  <c r="O60" i="18"/>
  <c r="P60" i="18"/>
  <c r="Q60" i="18"/>
  <c r="M61" i="18"/>
  <c r="N61" i="18"/>
  <c r="O61" i="18"/>
  <c r="P61" i="18"/>
  <c r="Q61" i="18"/>
  <c r="M62" i="18"/>
  <c r="N62" i="18"/>
  <c r="O62" i="18"/>
  <c r="P62" i="18"/>
  <c r="Q62" i="18"/>
  <c r="M63" i="18"/>
  <c r="N63" i="18"/>
  <c r="O63" i="18"/>
  <c r="P63" i="18"/>
  <c r="Q63" i="18"/>
  <c r="M64" i="18"/>
  <c r="N64" i="18"/>
  <c r="O64" i="18"/>
  <c r="P64" i="18"/>
  <c r="Q64" i="18"/>
  <c r="M65" i="18"/>
  <c r="N65" i="18"/>
  <c r="O65" i="18"/>
  <c r="P65" i="18"/>
  <c r="Q65" i="18"/>
  <c r="M66" i="18"/>
  <c r="N66" i="18"/>
  <c r="O66" i="18"/>
  <c r="P66" i="18"/>
  <c r="Q66" i="18"/>
  <c r="M67" i="18"/>
  <c r="N67" i="18"/>
  <c r="O67" i="18"/>
  <c r="P67" i="18"/>
  <c r="Q67" i="18"/>
  <c r="M68" i="18"/>
  <c r="N68" i="18"/>
  <c r="O68" i="18"/>
  <c r="P68" i="18"/>
  <c r="Q68" i="18"/>
  <c r="M69" i="18"/>
  <c r="N69" i="18"/>
  <c r="O69" i="18"/>
  <c r="P69" i="18"/>
  <c r="Q69" i="18"/>
  <c r="M70" i="18"/>
  <c r="N70" i="18"/>
  <c r="O70" i="18"/>
  <c r="P70" i="18"/>
  <c r="Q70" i="18"/>
  <c r="M71" i="18"/>
  <c r="N71" i="18"/>
  <c r="O71" i="18"/>
  <c r="P71" i="18"/>
  <c r="Q71" i="18"/>
  <c r="M72" i="18"/>
  <c r="N72" i="18"/>
  <c r="O72" i="18"/>
  <c r="P72" i="18"/>
  <c r="Q72" i="18"/>
  <c r="M73" i="18"/>
  <c r="N73" i="18"/>
  <c r="O73" i="18"/>
  <c r="P73" i="18"/>
  <c r="Q73" i="18"/>
  <c r="M74" i="18"/>
  <c r="N74" i="18"/>
  <c r="O74" i="18"/>
  <c r="P74" i="18"/>
  <c r="Q74" i="18"/>
  <c r="M75" i="18"/>
  <c r="N75" i="18"/>
  <c r="O75" i="18"/>
  <c r="P75" i="18"/>
  <c r="Q75" i="18"/>
  <c r="M76" i="18"/>
  <c r="N76" i="18"/>
  <c r="O76" i="18"/>
  <c r="P76" i="18"/>
  <c r="Q76" i="18"/>
  <c r="M77" i="18"/>
  <c r="N77" i="18"/>
  <c r="O77" i="18"/>
  <c r="P77" i="18"/>
  <c r="Q77" i="18"/>
  <c r="M78" i="18"/>
  <c r="N78" i="18"/>
  <c r="O78" i="18"/>
  <c r="P78" i="18"/>
  <c r="Q78" i="18"/>
  <c r="M79" i="18"/>
  <c r="N79" i="18"/>
  <c r="O79" i="18"/>
  <c r="P79" i="18"/>
  <c r="Q79" i="18"/>
  <c r="M80" i="18"/>
  <c r="N80" i="18"/>
  <c r="O80" i="18"/>
  <c r="P80" i="18"/>
  <c r="Q80" i="18"/>
  <c r="M81" i="18"/>
  <c r="N81" i="18"/>
  <c r="O81" i="18"/>
  <c r="P81" i="18"/>
  <c r="Q81" i="18"/>
  <c r="M82" i="18"/>
  <c r="N82" i="18"/>
  <c r="O82" i="18"/>
  <c r="P82" i="18"/>
  <c r="Q82" i="18"/>
  <c r="M83" i="18"/>
  <c r="N83" i="18"/>
  <c r="O83" i="18"/>
  <c r="P83" i="18"/>
  <c r="Q83" i="18"/>
  <c r="M84" i="18"/>
  <c r="N84" i="18"/>
  <c r="O84" i="18"/>
  <c r="P84" i="18"/>
  <c r="Q84" i="18"/>
  <c r="M85" i="18"/>
  <c r="N85" i="18"/>
  <c r="O85" i="18"/>
  <c r="P85" i="18"/>
  <c r="Q85" i="18"/>
  <c r="M86" i="18"/>
  <c r="N86" i="18"/>
  <c r="O86" i="18"/>
  <c r="P86" i="18"/>
  <c r="Q86" i="18"/>
  <c r="M87" i="18"/>
  <c r="N87" i="18"/>
  <c r="O87" i="18"/>
  <c r="P87" i="18"/>
  <c r="Q87" i="18"/>
  <c r="M88" i="18"/>
  <c r="N88" i="18"/>
  <c r="O88" i="18"/>
  <c r="P88" i="18"/>
  <c r="Q88" i="18"/>
  <c r="M89" i="18"/>
  <c r="N89" i="18"/>
  <c r="O89" i="18"/>
  <c r="P89" i="18"/>
  <c r="Q89" i="18"/>
  <c r="M90" i="18"/>
  <c r="N90" i="18"/>
  <c r="O90" i="18"/>
  <c r="P90" i="18"/>
  <c r="Q90" i="18"/>
  <c r="M91" i="18"/>
  <c r="N91" i="18"/>
  <c r="O91" i="18"/>
  <c r="P91" i="18"/>
  <c r="Q91" i="18"/>
  <c r="M92" i="18"/>
  <c r="N92" i="18"/>
  <c r="O92" i="18"/>
  <c r="P92" i="18"/>
  <c r="Q92" i="18"/>
  <c r="M93" i="18"/>
  <c r="N93" i="18"/>
  <c r="O93" i="18"/>
  <c r="P93" i="18"/>
  <c r="Q93" i="18"/>
  <c r="M94" i="18"/>
  <c r="N94" i="18"/>
  <c r="O94" i="18"/>
  <c r="P94" i="18"/>
  <c r="Q94" i="18"/>
  <c r="M95" i="18"/>
  <c r="N95" i="18"/>
  <c r="O95" i="18"/>
  <c r="P95" i="18"/>
  <c r="Q95" i="18"/>
  <c r="M96" i="18"/>
  <c r="N96" i="18"/>
  <c r="O96" i="18"/>
  <c r="P96" i="18"/>
  <c r="Q96" i="18"/>
  <c r="M97" i="18"/>
  <c r="N97" i="18"/>
  <c r="O97" i="18"/>
  <c r="P97" i="18"/>
  <c r="Q97" i="18"/>
  <c r="M98" i="18"/>
  <c r="N98" i="18"/>
  <c r="O98" i="18"/>
  <c r="P98" i="18"/>
  <c r="Q98" i="18"/>
  <c r="M99" i="18"/>
  <c r="N99" i="18"/>
  <c r="O99" i="18"/>
  <c r="P99" i="18"/>
  <c r="Q99" i="18"/>
  <c r="M100" i="18"/>
  <c r="N100" i="18"/>
  <c r="O100" i="18"/>
  <c r="P100" i="18"/>
  <c r="Q100" i="18"/>
  <c r="M101" i="18"/>
  <c r="N101" i="18"/>
  <c r="O101" i="18"/>
  <c r="P101" i="18"/>
  <c r="Q101" i="18"/>
  <c r="M102" i="18"/>
  <c r="N102" i="18"/>
  <c r="O102" i="18"/>
  <c r="P102" i="18"/>
  <c r="Q102" i="18"/>
  <c r="M103" i="18"/>
  <c r="N103" i="18"/>
  <c r="O103" i="18"/>
  <c r="P103" i="18"/>
  <c r="Q103" i="18"/>
  <c r="M104" i="18"/>
  <c r="N104" i="18"/>
  <c r="O104" i="18"/>
  <c r="P104" i="18"/>
  <c r="Q104" i="18"/>
  <c r="M105" i="18"/>
  <c r="N105" i="18"/>
  <c r="O105" i="18"/>
  <c r="P105" i="18"/>
  <c r="Q105" i="18"/>
  <c r="M106" i="18"/>
  <c r="N106" i="18"/>
  <c r="O106" i="18"/>
  <c r="P106" i="18"/>
  <c r="Q106" i="18"/>
  <c r="M107" i="18"/>
  <c r="N107" i="18"/>
  <c r="O107" i="18"/>
  <c r="P107" i="18"/>
  <c r="Q107" i="18"/>
  <c r="M108" i="18"/>
  <c r="N108" i="18"/>
  <c r="O108" i="18"/>
  <c r="P108" i="18"/>
  <c r="Q108" i="18"/>
  <c r="M109" i="18"/>
  <c r="N109" i="18"/>
  <c r="O109" i="18"/>
  <c r="P109" i="18"/>
  <c r="Q109" i="18"/>
  <c r="M110" i="18"/>
  <c r="N110" i="18"/>
  <c r="O110" i="18"/>
  <c r="P110" i="18"/>
  <c r="Q110" i="18"/>
  <c r="M111" i="18"/>
  <c r="N111" i="18"/>
  <c r="O111" i="18"/>
  <c r="P111" i="18"/>
  <c r="Q111" i="18"/>
  <c r="M112" i="18"/>
  <c r="N112" i="18"/>
  <c r="O112" i="18"/>
  <c r="P112" i="18"/>
  <c r="Q112" i="18"/>
  <c r="M113" i="18"/>
  <c r="N113" i="18"/>
  <c r="O113" i="18"/>
  <c r="P113" i="18"/>
  <c r="Q113" i="18"/>
  <c r="O19" i="17"/>
  <c r="P19" i="17"/>
  <c r="Q19" i="17"/>
  <c r="R19" i="17"/>
  <c r="S19" i="17"/>
  <c r="O20" i="17"/>
  <c r="P20" i="17"/>
  <c r="Q20" i="17"/>
  <c r="R20" i="17"/>
  <c r="S20" i="17"/>
  <c r="O21" i="17"/>
  <c r="P21" i="17"/>
  <c r="Q21" i="17"/>
  <c r="R21" i="17"/>
  <c r="S21" i="17"/>
  <c r="O22" i="17"/>
  <c r="P22" i="17"/>
  <c r="Q22" i="17"/>
  <c r="R22" i="17"/>
  <c r="S22" i="17"/>
  <c r="O23" i="17"/>
  <c r="P23" i="17"/>
  <c r="Q23" i="17"/>
  <c r="R23" i="17"/>
  <c r="S23" i="17"/>
  <c r="O24" i="17"/>
  <c r="P24" i="17"/>
  <c r="Q24" i="17"/>
  <c r="R24" i="17"/>
  <c r="S24" i="17"/>
  <c r="O25" i="17"/>
  <c r="P25" i="17"/>
  <c r="Q25" i="17"/>
  <c r="R25" i="17"/>
  <c r="S25" i="17"/>
  <c r="O26" i="17"/>
  <c r="P26" i="17"/>
  <c r="Q26" i="17"/>
  <c r="R26" i="17"/>
  <c r="S26" i="17"/>
  <c r="O27" i="17"/>
  <c r="P27" i="17"/>
  <c r="Q27" i="17"/>
  <c r="R27" i="17"/>
  <c r="S27" i="17"/>
  <c r="O28" i="17"/>
  <c r="P28" i="17"/>
  <c r="Q28" i="17"/>
  <c r="R28" i="17"/>
  <c r="S28" i="17"/>
  <c r="O29" i="17"/>
  <c r="P29" i="17"/>
  <c r="Q29" i="17"/>
  <c r="R29" i="17"/>
  <c r="S29" i="17"/>
  <c r="O30" i="17"/>
  <c r="P30" i="17"/>
  <c r="Q30" i="17"/>
  <c r="R30" i="17"/>
  <c r="S30" i="17"/>
  <c r="O31" i="17"/>
  <c r="P31" i="17"/>
  <c r="Q31" i="17"/>
  <c r="R31" i="17"/>
  <c r="S31" i="17"/>
  <c r="O32" i="17"/>
  <c r="P32" i="17"/>
  <c r="Q32" i="17"/>
  <c r="R32" i="17"/>
  <c r="S32" i="17"/>
  <c r="O33" i="17"/>
  <c r="P33" i="17"/>
  <c r="Q33" i="17"/>
  <c r="R33" i="17"/>
  <c r="S33" i="17"/>
  <c r="O34" i="17"/>
  <c r="P34" i="17"/>
  <c r="Q34" i="17"/>
  <c r="R34" i="17"/>
  <c r="S34" i="17"/>
  <c r="O35" i="17"/>
  <c r="P35" i="17"/>
  <c r="Q35" i="17"/>
  <c r="R35" i="17"/>
  <c r="S35" i="17"/>
  <c r="O36" i="17"/>
  <c r="P36" i="17"/>
  <c r="Q36" i="17"/>
  <c r="R36" i="17"/>
  <c r="S36" i="17"/>
  <c r="O37" i="17"/>
  <c r="P37" i="17"/>
  <c r="Q37" i="17"/>
  <c r="R37" i="17"/>
  <c r="S37" i="17"/>
  <c r="O38" i="17"/>
  <c r="P38" i="17"/>
  <c r="Q38" i="17"/>
  <c r="R38" i="17"/>
  <c r="S38" i="17"/>
  <c r="O39" i="17"/>
  <c r="P39" i="17"/>
  <c r="Q39" i="17"/>
  <c r="R39" i="17"/>
  <c r="S39" i="17"/>
  <c r="O40" i="17"/>
  <c r="P40" i="17"/>
  <c r="Q40" i="17"/>
  <c r="R40" i="17"/>
  <c r="S40" i="17"/>
  <c r="O41" i="17"/>
  <c r="P41" i="17"/>
  <c r="Q41" i="17"/>
  <c r="R41" i="17"/>
  <c r="S41" i="17"/>
  <c r="O42" i="17"/>
  <c r="P42" i="17"/>
  <c r="Q42" i="17"/>
  <c r="R42" i="17"/>
  <c r="S42" i="17"/>
  <c r="O43" i="17"/>
  <c r="P43" i="17"/>
  <c r="Q43" i="17"/>
  <c r="R43" i="17"/>
  <c r="S43" i="17"/>
  <c r="O44" i="17"/>
  <c r="P44" i="17"/>
  <c r="Q44" i="17"/>
  <c r="R44" i="17"/>
  <c r="S44" i="17"/>
  <c r="O45" i="17"/>
  <c r="P45" i="17"/>
  <c r="Q45" i="17"/>
  <c r="R45" i="17"/>
  <c r="S45" i="17"/>
  <c r="O46" i="17"/>
  <c r="P46" i="17"/>
  <c r="Q46" i="17"/>
  <c r="R46" i="17"/>
  <c r="S46" i="17"/>
  <c r="O47" i="17"/>
  <c r="P47" i="17"/>
  <c r="Q47" i="17"/>
  <c r="R47" i="17"/>
  <c r="S47" i="17"/>
  <c r="O48" i="17"/>
  <c r="P48" i="17"/>
  <c r="Q48" i="17"/>
  <c r="R48" i="17"/>
  <c r="S48" i="17"/>
  <c r="O49" i="17"/>
  <c r="P49" i="17"/>
  <c r="Q49" i="17"/>
  <c r="R49" i="17"/>
  <c r="S49" i="17"/>
  <c r="O50" i="17"/>
  <c r="P50" i="17"/>
  <c r="Q50" i="17"/>
  <c r="R50" i="17"/>
  <c r="S50" i="17"/>
  <c r="O51" i="17"/>
  <c r="P51" i="17"/>
  <c r="Q51" i="17"/>
  <c r="R51" i="17"/>
  <c r="S51" i="17"/>
  <c r="T51" i="17"/>
  <c r="O52" i="17"/>
  <c r="P52" i="17"/>
  <c r="Q52" i="17"/>
  <c r="R52" i="17"/>
  <c r="S52" i="17"/>
  <c r="T52" i="17"/>
  <c r="O53" i="17"/>
  <c r="P53" i="17"/>
  <c r="Q53" i="17"/>
  <c r="R53" i="17"/>
  <c r="S53" i="17"/>
  <c r="T53" i="17"/>
  <c r="O54" i="17"/>
  <c r="P54" i="17"/>
  <c r="Q54" i="17"/>
  <c r="R54" i="17"/>
  <c r="S54" i="17"/>
  <c r="T54" i="17"/>
  <c r="O55" i="17"/>
  <c r="P55" i="17"/>
  <c r="Q55" i="17"/>
  <c r="R55" i="17"/>
  <c r="S55" i="17"/>
  <c r="T55" i="17"/>
  <c r="O56" i="17"/>
  <c r="P56" i="17"/>
  <c r="Q56" i="17"/>
  <c r="R56" i="17"/>
  <c r="S56" i="17"/>
  <c r="T56" i="17"/>
  <c r="O57" i="17"/>
  <c r="P57" i="17"/>
  <c r="Q57" i="17"/>
  <c r="R57" i="17"/>
  <c r="S57" i="17"/>
  <c r="T57" i="17"/>
  <c r="O58" i="17"/>
  <c r="P58" i="17"/>
  <c r="Q58" i="17"/>
  <c r="R58" i="17"/>
  <c r="S58" i="17"/>
  <c r="T58" i="17"/>
  <c r="O59" i="17"/>
  <c r="P59" i="17"/>
  <c r="Q59" i="17"/>
  <c r="R59" i="17"/>
  <c r="S59" i="17"/>
  <c r="T59" i="17"/>
  <c r="O60" i="17"/>
  <c r="P60" i="17"/>
  <c r="Q60" i="17"/>
  <c r="R60" i="17"/>
  <c r="S60" i="17"/>
  <c r="T60" i="17"/>
  <c r="O61" i="17"/>
  <c r="P61" i="17"/>
  <c r="Q61" i="17"/>
  <c r="R61" i="17"/>
  <c r="S61" i="17"/>
  <c r="T61" i="17"/>
  <c r="O62" i="17"/>
  <c r="P62" i="17"/>
  <c r="Q62" i="17"/>
  <c r="R62" i="17"/>
  <c r="S62" i="17"/>
  <c r="T62" i="17"/>
  <c r="O63" i="17"/>
  <c r="P63" i="17"/>
  <c r="Q63" i="17"/>
  <c r="R63" i="17"/>
  <c r="S63" i="17"/>
  <c r="T63" i="17"/>
  <c r="O64" i="17"/>
  <c r="P64" i="17"/>
  <c r="Q64" i="17"/>
  <c r="R64" i="17"/>
  <c r="S64" i="17"/>
  <c r="T64" i="17"/>
  <c r="O65" i="17"/>
  <c r="P65" i="17"/>
  <c r="Q65" i="17"/>
  <c r="R65" i="17"/>
  <c r="S65" i="17"/>
  <c r="T65" i="17"/>
  <c r="O66" i="17"/>
  <c r="P66" i="17"/>
  <c r="Q66" i="17"/>
  <c r="R66" i="17"/>
  <c r="S66" i="17"/>
  <c r="T66" i="17"/>
  <c r="O67" i="17"/>
  <c r="P67" i="17"/>
  <c r="Q67" i="17"/>
  <c r="R67" i="17"/>
  <c r="S67" i="17"/>
  <c r="T67" i="17"/>
  <c r="O68" i="17"/>
  <c r="P68" i="17"/>
  <c r="Q68" i="17"/>
  <c r="R68" i="17"/>
  <c r="S68" i="17"/>
  <c r="T68" i="17"/>
  <c r="O69" i="17"/>
  <c r="P69" i="17"/>
  <c r="Q69" i="17"/>
  <c r="R69" i="17"/>
  <c r="S69" i="17"/>
  <c r="T69" i="17"/>
  <c r="O70" i="17"/>
  <c r="P70" i="17"/>
  <c r="Q70" i="17"/>
  <c r="R70" i="17"/>
  <c r="S70" i="17"/>
  <c r="T70" i="17"/>
  <c r="O71" i="17"/>
  <c r="P71" i="17"/>
  <c r="Q71" i="17"/>
  <c r="R71" i="17"/>
  <c r="S71" i="17"/>
  <c r="T71" i="17"/>
  <c r="O72" i="17"/>
  <c r="P72" i="17"/>
  <c r="Q72" i="17"/>
  <c r="R72" i="17"/>
  <c r="S72" i="17"/>
  <c r="T72" i="17"/>
  <c r="O73" i="17"/>
  <c r="P73" i="17"/>
  <c r="Q73" i="17"/>
  <c r="R73" i="17"/>
  <c r="S73" i="17"/>
  <c r="T73" i="17"/>
  <c r="O74" i="17"/>
  <c r="P74" i="17"/>
  <c r="Q74" i="17"/>
  <c r="R74" i="17"/>
  <c r="S74" i="17"/>
  <c r="T74" i="17"/>
  <c r="O75" i="17"/>
  <c r="P75" i="17"/>
  <c r="Q75" i="17"/>
  <c r="R75" i="17"/>
  <c r="S75" i="17"/>
  <c r="T75" i="17"/>
  <c r="O76" i="17"/>
  <c r="P76" i="17"/>
  <c r="Q76" i="17"/>
  <c r="R76" i="17"/>
  <c r="S76" i="17"/>
  <c r="T76" i="17"/>
  <c r="O77" i="17"/>
  <c r="P77" i="17"/>
  <c r="Q77" i="17"/>
  <c r="R77" i="17"/>
  <c r="S77" i="17"/>
  <c r="T77" i="17"/>
  <c r="O78" i="17"/>
  <c r="P78" i="17"/>
  <c r="Q78" i="17"/>
  <c r="R78" i="17"/>
  <c r="S78" i="17"/>
  <c r="T78" i="17"/>
  <c r="O79" i="17"/>
  <c r="P79" i="17"/>
  <c r="Q79" i="17"/>
  <c r="R79" i="17"/>
  <c r="S79" i="17"/>
  <c r="T79" i="17"/>
  <c r="O80" i="17"/>
  <c r="P80" i="17"/>
  <c r="Q80" i="17"/>
  <c r="R80" i="17"/>
  <c r="S80" i="17"/>
  <c r="T80" i="17"/>
  <c r="O81" i="17"/>
  <c r="P81" i="17"/>
  <c r="Q81" i="17"/>
  <c r="R81" i="17"/>
  <c r="S81" i="17"/>
  <c r="T81" i="17"/>
  <c r="O82" i="17"/>
  <c r="P82" i="17"/>
  <c r="Q82" i="17"/>
  <c r="R82" i="17"/>
  <c r="S82" i="17"/>
  <c r="T82" i="17"/>
  <c r="O83" i="17"/>
  <c r="P83" i="17"/>
  <c r="Q83" i="17"/>
  <c r="R83" i="17"/>
  <c r="S83" i="17"/>
  <c r="T83" i="17"/>
  <c r="O84" i="17"/>
  <c r="P84" i="17"/>
  <c r="Q84" i="17"/>
  <c r="R84" i="17"/>
  <c r="S84" i="17"/>
  <c r="T84" i="17"/>
  <c r="O85" i="17"/>
  <c r="P85" i="17"/>
  <c r="Q85" i="17"/>
  <c r="R85" i="17"/>
  <c r="S85" i="17"/>
  <c r="T85" i="17"/>
  <c r="O86" i="17"/>
  <c r="P86" i="17"/>
  <c r="Q86" i="17"/>
  <c r="R86" i="17"/>
  <c r="S86" i="17"/>
  <c r="T86" i="17"/>
  <c r="O87" i="17"/>
  <c r="P87" i="17"/>
  <c r="Q87" i="17"/>
  <c r="R87" i="17"/>
  <c r="S87" i="17"/>
  <c r="T87" i="17"/>
  <c r="O88" i="17"/>
  <c r="P88" i="17"/>
  <c r="Q88" i="17"/>
  <c r="R88" i="17"/>
  <c r="S88" i="17"/>
  <c r="T88" i="17"/>
  <c r="O89" i="17"/>
  <c r="P89" i="17"/>
  <c r="Q89" i="17"/>
  <c r="R89" i="17"/>
  <c r="S89" i="17"/>
  <c r="T89" i="17"/>
  <c r="O90" i="17"/>
  <c r="P90" i="17"/>
  <c r="Q90" i="17"/>
  <c r="R90" i="17"/>
  <c r="S90" i="17"/>
  <c r="T90" i="17"/>
  <c r="O91" i="17"/>
  <c r="P91" i="17"/>
  <c r="Q91" i="17"/>
  <c r="R91" i="17"/>
  <c r="S91" i="17"/>
  <c r="T91" i="17"/>
  <c r="O92" i="17"/>
  <c r="P92" i="17"/>
  <c r="Q92" i="17"/>
  <c r="R92" i="17"/>
  <c r="S92" i="17"/>
  <c r="T92" i="17"/>
  <c r="O93" i="17"/>
  <c r="P93" i="17"/>
  <c r="Q93" i="17"/>
  <c r="R93" i="17"/>
  <c r="S93" i="17"/>
  <c r="T93" i="17"/>
  <c r="O94" i="17"/>
  <c r="P94" i="17"/>
  <c r="Q94" i="17"/>
  <c r="R94" i="17"/>
  <c r="S94" i="17"/>
  <c r="T94" i="17"/>
  <c r="O95" i="17"/>
  <c r="P95" i="17"/>
  <c r="Q95" i="17"/>
  <c r="R95" i="17"/>
  <c r="S95" i="17"/>
  <c r="T95" i="17"/>
  <c r="O96" i="17"/>
  <c r="P96" i="17"/>
  <c r="Q96" i="17"/>
  <c r="R96" i="17"/>
  <c r="S96" i="17"/>
  <c r="T96" i="17"/>
  <c r="O97" i="17"/>
  <c r="P97" i="17"/>
  <c r="Q97" i="17"/>
  <c r="R97" i="17"/>
  <c r="S97" i="17"/>
  <c r="T97" i="17"/>
  <c r="O98" i="17"/>
  <c r="P98" i="17"/>
  <c r="Q98" i="17"/>
  <c r="R98" i="17"/>
  <c r="S98" i="17"/>
  <c r="T98" i="17"/>
  <c r="O99" i="17"/>
  <c r="P99" i="17"/>
  <c r="Q99" i="17"/>
  <c r="R99" i="17"/>
  <c r="S99" i="17"/>
  <c r="T99" i="17"/>
  <c r="O100" i="17"/>
  <c r="P100" i="17"/>
  <c r="Q100" i="17"/>
  <c r="R100" i="17"/>
  <c r="S100" i="17"/>
  <c r="T100" i="17"/>
  <c r="O101" i="17"/>
  <c r="P101" i="17"/>
  <c r="Q101" i="17"/>
  <c r="R101" i="17"/>
  <c r="S101" i="17"/>
  <c r="T101" i="17"/>
  <c r="O102" i="17"/>
  <c r="P102" i="17"/>
  <c r="Q102" i="17"/>
  <c r="R102" i="17"/>
  <c r="S102" i="17"/>
  <c r="T102" i="17"/>
  <c r="O103" i="17"/>
  <c r="P103" i="17"/>
  <c r="Q103" i="17"/>
  <c r="R103" i="17"/>
  <c r="S103" i="17"/>
  <c r="T103" i="17"/>
  <c r="O104" i="17"/>
  <c r="P104" i="17"/>
  <c r="Q104" i="17"/>
  <c r="R104" i="17"/>
  <c r="S104" i="17"/>
  <c r="T104" i="17"/>
  <c r="O105" i="17"/>
  <c r="P105" i="17"/>
  <c r="Q105" i="17"/>
  <c r="R105" i="17"/>
  <c r="S105" i="17"/>
  <c r="T105" i="17"/>
  <c r="O106" i="17"/>
  <c r="P106" i="17"/>
  <c r="Q106" i="17"/>
  <c r="R106" i="17"/>
  <c r="S106" i="17"/>
  <c r="T106" i="17"/>
  <c r="O107" i="17"/>
  <c r="P107" i="17"/>
  <c r="Q107" i="17"/>
  <c r="R107" i="17"/>
  <c r="S107" i="17"/>
  <c r="T107" i="17"/>
  <c r="O108" i="17"/>
  <c r="P108" i="17"/>
  <c r="Q108" i="17"/>
  <c r="R108" i="17"/>
  <c r="S108" i="17"/>
  <c r="T108" i="17"/>
  <c r="O109" i="17"/>
  <c r="P109" i="17"/>
  <c r="Q109" i="17"/>
  <c r="R109" i="17"/>
  <c r="S109" i="17"/>
  <c r="T109" i="17"/>
  <c r="O110" i="17"/>
  <c r="P110" i="17"/>
  <c r="Q110" i="17"/>
  <c r="R110" i="17"/>
  <c r="S110" i="17"/>
  <c r="T110" i="17"/>
  <c r="O111" i="17"/>
  <c r="P111" i="17"/>
  <c r="Q111" i="17"/>
  <c r="R111" i="17"/>
  <c r="S111" i="17"/>
  <c r="T111" i="17"/>
  <c r="O112" i="17"/>
  <c r="P112" i="17"/>
  <c r="Q112" i="17"/>
  <c r="R112" i="17"/>
  <c r="S112" i="17"/>
  <c r="T112" i="17"/>
  <c r="O113" i="17"/>
  <c r="P113" i="17"/>
  <c r="Q113" i="17"/>
  <c r="R113" i="17"/>
  <c r="S113" i="17"/>
  <c r="T113" i="17"/>
  <c r="P114" i="17"/>
  <c r="Q114" i="17"/>
  <c r="R114" i="17"/>
  <c r="S114" i="17"/>
  <c r="T114" i="17"/>
  <c r="L49" i="19"/>
  <c r="K49" i="19"/>
  <c r="M49" i="19"/>
  <c r="K50" i="19"/>
  <c r="L50" i="19"/>
  <c r="M50" i="19"/>
  <c r="K51" i="19"/>
  <c r="L51" i="19"/>
  <c r="M51" i="19"/>
  <c r="K52" i="19"/>
  <c r="L52" i="19"/>
  <c r="M52" i="19"/>
  <c r="K53" i="19"/>
  <c r="L53" i="19"/>
  <c r="M53" i="19"/>
  <c r="K54" i="19"/>
  <c r="L54" i="19"/>
  <c r="M54" i="19"/>
  <c r="K55" i="19"/>
  <c r="L55" i="19"/>
  <c r="M55" i="19"/>
  <c r="K56" i="19"/>
  <c r="L56" i="19"/>
  <c r="M56" i="19"/>
  <c r="K57" i="19"/>
  <c r="L57" i="19"/>
  <c r="M57" i="19"/>
  <c r="K58" i="19"/>
  <c r="L58" i="19"/>
  <c r="M58" i="19"/>
  <c r="K59" i="19"/>
  <c r="L59" i="19"/>
  <c r="M59" i="19"/>
  <c r="K60" i="19"/>
  <c r="L60" i="19"/>
  <c r="M60" i="19"/>
  <c r="K61" i="19"/>
  <c r="L61" i="19"/>
  <c r="M61" i="19"/>
  <c r="K62" i="19"/>
  <c r="L62" i="19"/>
  <c r="M62" i="19"/>
  <c r="K63" i="19"/>
  <c r="L63" i="19"/>
  <c r="M63" i="19"/>
  <c r="K64" i="19"/>
  <c r="L64" i="19"/>
  <c r="M64" i="19"/>
  <c r="K65" i="19"/>
  <c r="L65" i="19"/>
  <c r="M65" i="19"/>
  <c r="K66" i="19"/>
  <c r="L66" i="19"/>
  <c r="M66" i="19"/>
  <c r="K67" i="19"/>
  <c r="L67" i="19"/>
  <c r="M67" i="19"/>
  <c r="K68" i="19"/>
  <c r="L68" i="19"/>
  <c r="M68" i="19"/>
  <c r="K69" i="19"/>
  <c r="L69" i="19"/>
  <c r="M69" i="19"/>
  <c r="K70" i="19"/>
  <c r="L70" i="19"/>
  <c r="M70" i="19"/>
  <c r="K71" i="19"/>
  <c r="L71" i="19"/>
  <c r="M71" i="19"/>
  <c r="K72" i="19"/>
  <c r="L72" i="19"/>
  <c r="M72" i="19"/>
  <c r="K73" i="19"/>
  <c r="L73" i="19"/>
  <c r="M73" i="19"/>
  <c r="K74" i="19"/>
  <c r="L74" i="19"/>
  <c r="M74" i="19"/>
  <c r="K75" i="19"/>
  <c r="L75" i="19"/>
  <c r="M75" i="19"/>
  <c r="K76" i="19"/>
  <c r="L76" i="19"/>
  <c r="M76" i="19"/>
  <c r="K77" i="19"/>
  <c r="L77" i="19"/>
  <c r="M77" i="19"/>
  <c r="K78" i="19"/>
  <c r="L78" i="19"/>
  <c r="M78" i="19"/>
  <c r="K79" i="19"/>
  <c r="L79" i="19"/>
  <c r="M79" i="19"/>
  <c r="K80" i="19"/>
  <c r="L80" i="19"/>
  <c r="M80" i="19"/>
  <c r="K81" i="19"/>
  <c r="L81" i="19"/>
  <c r="M81" i="19"/>
  <c r="K82" i="19"/>
  <c r="L82" i="19"/>
  <c r="M82" i="19"/>
  <c r="K83" i="19"/>
  <c r="L83" i="19"/>
  <c r="M83" i="19"/>
  <c r="K84" i="19"/>
  <c r="L84" i="19"/>
  <c r="M84" i="19"/>
  <c r="K85" i="19"/>
  <c r="L85" i="19"/>
  <c r="M85" i="19"/>
  <c r="K86" i="19"/>
  <c r="L86" i="19"/>
  <c r="M86" i="19"/>
  <c r="K87" i="19"/>
  <c r="L87" i="19"/>
  <c r="M87" i="19"/>
  <c r="K88" i="19"/>
  <c r="L88" i="19"/>
  <c r="M88" i="19"/>
  <c r="K89" i="19"/>
  <c r="L89" i="19"/>
  <c r="M89" i="19"/>
  <c r="K90" i="19"/>
  <c r="L90" i="19"/>
  <c r="M90" i="19"/>
  <c r="K91" i="19"/>
  <c r="L91" i="19"/>
  <c r="M91" i="19"/>
  <c r="K92" i="19"/>
  <c r="L92" i="19"/>
  <c r="M92" i="19"/>
  <c r="K93" i="19"/>
  <c r="L93" i="19"/>
  <c r="M93" i="19"/>
  <c r="K94" i="19"/>
  <c r="L94" i="19"/>
  <c r="M94" i="19"/>
  <c r="K95" i="19"/>
  <c r="L95" i="19"/>
  <c r="M95" i="19"/>
  <c r="K96" i="19"/>
  <c r="L96" i="19"/>
  <c r="M96" i="19"/>
  <c r="K97" i="19"/>
  <c r="L97" i="19"/>
  <c r="M97" i="19"/>
  <c r="K98" i="19"/>
  <c r="L98" i="19"/>
  <c r="M98" i="19"/>
  <c r="K99" i="19"/>
  <c r="L99" i="19"/>
  <c r="M99" i="19"/>
  <c r="K100" i="19"/>
  <c r="L100" i="19"/>
  <c r="M100" i="19"/>
  <c r="K101" i="19"/>
  <c r="L101" i="19"/>
  <c r="M101" i="19"/>
  <c r="K102" i="19"/>
  <c r="L102" i="19"/>
  <c r="M102" i="19"/>
  <c r="K103" i="19"/>
  <c r="L103" i="19"/>
  <c r="M103" i="19"/>
  <c r="K104" i="19"/>
  <c r="L104" i="19"/>
  <c r="M104" i="19"/>
  <c r="K105" i="19"/>
  <c r="L105" i="19"/>
  <c r="M105" i="19"/>
  <c r="K106" i="19"/>
  <c r="L106" i="19"/>
  <c r="M106" i="19"/>
  <c r="K107" i="19"/>
  <c r="L107" i="19"/>
  <c r="M107" i="19"/>
  <c r="K108" i="19"/>
  <c r="L108" i="19"/>
  <c r="M108" i="19"/>
  <c r="K109" i="19"/>
  <c r="L109" i="19"/>
  <c r="M109" i="19"/>
  <c r="K110" i="19"/>
  <c r="L110" i="19"/>
  <c r="M110" i="19"/>
  <c r="K111" i="19"/>
  <c r="L111" i="19"/>
  <c r="M111" i="19"/>
  <c r="K112" i="19"/>
  <c r="L112" i="19"/>
  <c r="M112" i="19"/>
  <c r="K113" i="19"/>
  <c r="L113" i="19"/>
  <c r="M113" i="19"/>
  <c r="L114" i="19"/>
  <c r="M114" i="19"/>
  <c r="O19" i="16"/>
  <c r="P19" i="16"/>
  <c r="Q19" i="16"/>
  <c r="R19" i="16"/>
  <c r="S19" i="16"/>
  <c r="T19" i="16"/>
  <c r="O20" i="16"/>
  <c r="P20" i="16"/>
  <c r="Q20" i="16"/>
  <c r="R20" i="16"/>
  <c r="S20" i="16"/>
  <c r="T20" i="16"/>
  <c r="O21" i="16"/>
  <c r="P21" i="16"/>
  <c r="Q21" i="16"/>
  <c r="R21" i="16"/>
  <c r="S21" i="16"/>
  <c r="T21" i="16"/>
  <c r="O22" i="16"/>
  <c r="P22" i="16"/>
  <c r="Q22" i="16"/>
  <c r="R22" i="16"/>
  <c r="S22" i="16"/>
  <c r="T22" i="16"/>
  <c r="O23" i="16"/>
  <c r="P23" i="16"/>
  <c r="Q23" i="16"/>
  <c r="R23" i="16"/>
  <c r="S23" i="16"/>
  <c r="T23" i="16"/>
  <c r="O24" i="16"/>
  <c r="P24" i="16"/>
  <c r="Q24" i="16"/>
  <c r="R24" i="16"/>
  <c r="S24" i="16"/>
  <c r="T24" i="16"/>
  <c r="O25" i="16"/>
  <c r="P25" i="16"/>
  <c r="Q25" i="16"/>
  <c r="R25" i="16"/>
  <c r="S25" i="16"/>
  <c r="T25" i="16"/>
  <c r="O26" i="16"/>
  <c r="P26" i="16"/>
  <c r="Q26" i="16"/>
  <c r="R26" i="16"/>
  <c r="S26" i="16"/>
  <c r="T26" i="16"/>
  <c r="O27" i="16"/>
  <c r="P27" i="16"/>
  <c r="Q27" i="16"/>
  <c r="R27" i="16"/>
  <c r="S27" i="16"/>
  <c r="T27" i="16"/>
  <c r="O28" i="16"/>
  <c r="P28" i="16"/>
  <c r="Q28" i="16"/>
  <c r="R28" i="16"/>
  <c r="S28" i="16"/>
  <c r="T28" i="16"/>
  <c r="O29" i="16"/>
  <c r="P29" i="16"/>
  <c r="Q29" i="16"/>
  <c r="R29" i="16"/>
  <c r="S29" i="16"/>
  <c r="T29" i="16"/>
  <c r="O30" i="16"/>
  <c r="P30" i="16"/>
  <c r="Q30" i="16"/>
  <c r="R30" i="16"/>
  <c r="S30" i="16"/>
  <c r="T30" i="16"/>
  <c r="O31" i="16"/>
  <c r="P31" i="16"/>
  <c r="Q31" i="16"/>
  <c r="R31" i="16"/>
  <c r="S31" i="16"/>
  <c r="T31" i="16"/>
  <c r="O32" i="16"/>
  <c r="P32" i="16"/>
  <c r="Q32" i="16"/>
  <c r="R32" i="16"/>
  <c r="S32" i="16"/>
  <c r="T32" i="16"/>
  <c r="O33" i="16"/>
  <c r="P33" i="16"/>
  <c r="Q33" i="16"/>
  <c r="R33" i="16"/>
  <c r="S33" i="16"/>
  <c r="T33" i="16"/>
  <c r="O34" i="16"/>
  <c r="P34" i="16"/>
  <c r="Q34" i="16"/>
  <c r="R34" i="16"/>
  <c r="S34" i="16"/>
  <c r="T34" i="16"/>
  <c r="O35" i="16"/>
  <c r="P35" i="16"/>
  <c r="Q35" i="16"/>
  <c r="R35" i="16"/>
  <c r="S35" i="16"/>
  <c r="T35" i="16"/>
  <c r="O36" i="16"/>
  <c r="P36" i="16"/>
  <c r="Q36" i="16"/>
  <c r="R36" i="16"/>
  <c r="S36" i="16"/>
  <c r="T36" i="16"/>
  <c r="O37" i="16"/>
  <c r="P37" i="16"/>
  <c r="Q37" i="16"/>
  <c r="R37" i="16"/>
  <c r="S37" i="16"/>
  <c r="T37" i="16"/>
  <c r="O38" i="16"/>
  <c r="P38" i="16"/>
  <c r="Q38" i="16"/>
  <c r="R38" i="16"/>
  <c r="S38" i="16"/>
  <c r="T38" i="16"/>
  <c r="O39" i="16"/>
  <c r="P39" i="16"/>
  <c r="Q39" i="16"/>
  <c r="R39" i="16"/>
  <c r="S39" i="16"/>
  <c r="T39" i="16"/>
  <c r="O40" i="16"/>
  <c r="P40" i="16"/>
  <c r="Q40" i="16"/>
  <c r="R40" i="16"/>
  <c r="S40" i="16"/>
  <c r="T40" i="16"/>
  <c r="O41" i="16"/>
  <c r="P41" i="16"/>
  <c r="Q41" i="16"/>
  <c r="R41" i="16"/>
  <c r="S41" i="16"/>
  <c r="T41" i="16"/>
  <c r="O42" i="16"/>
  <c r="P42" i="16"/>
  <c r="Q42" i="16"/>
  <c r="R42" i="16"/>
  <c r="S42" i="16"/>
  <c r="T42" i="16"/>
  <c r="O43" i="16"/>
  <c r="P43" i="16"/>
  <c r="Q43" i="16"/>
  <c r="R43" i="16"/>
  <c r="S43" i="16"/>
  <c r="T43" i="16"/>
  <c r="O44" i="16"/>
  <c r="P44" i="16"/>
  <c r="Q44" i="16"/>
  <c r="R44" i="16"/>
  <c r="S44" i="16"/>
  <c r="T44" i="16"/>
  <c r="O45" i="16"/>
  <c r="P45" i="16"/>
  <c r="Q45" i="16"/>
  <c r="R45" i="16"/>
  <c r="S45" i="16"/>
  <c r="T45" i="16"/>
  <c r="O46" i="16"/>
  <c r="P46" i="16"/>
  <c r="Q46" i="16"/>
  <c r="R46" i="16"/>
  <c r="S46" i="16"/>
  <c r="T46" i="16"/>
  <c r="O47" i="16"/>
  <c r="P47" i="16"/>
  <c r="Q47" i="16"/>
  <c r="R47" i="16"/>
  <c r="S47" i="16"/>
  <c r="T47" i="16"/>
  <c r="O48" i="16"/>
  <c r="P48" i="16"/>
  <c r="Q48" i="16"/>
  <c r="R48" i="16"/>
  <c r="S48" i="16"/>
  <c r="T48" i="16"/>
  <c r="O49" i="16"/>
  <c r="P49" i="16"/>
  <c r="Q49" i="16"/>
  <c r="R49" i="16"/>
  <c r="S49" i="16"/>
  <c r="T49" i="16"/>
  <c r="O50" i="16"/>
  <c r="P50" i="16"/>
  <c r="Q50" i="16"/>
  <c r="R50" i="16"/>
  <c r="S50" i="16"/>
  <c r="T50" i="16"/>
  <c r="O51" i="16"/>
  <c r="P51" i="16"/>
  <c r="Q51" i="16"/>
  <c r="R51" i="16"/>
  <c r="S51" i="16"/>
  <c r="T51" i="16"/>
  <c r="O52" i="16"/>
  <c r="P52" i="16"/>
  <c r="Q52" i="16"/>
  <c r="R52" i="16"/>
  <c r="S52" i="16"/>
  <c r="T52" i="16"/>
  <c r="O53" i="16"/>
  <c r="P53" i="16"/>
  <c r="Q53" i="16"/>
  <c r="R53" i="16"/>
  <c r="S53" i="16"/>
  <c r="T53" i="16"/>
  <c r="O54" i="16"/>
  <c r="P54" i="16"/>
  <c r="Q54" i="16"/>
  <c r="R54" i="16"/>
  <c r="S54" i="16"/>
  <c r="T54" i="16"/>
  <c r="O55" i="16"/>
  <c r="P55" i="16"/>
  <c r="Q55" i="16"/>
  <c r="R55" i="16"/>
  <c r="S55" i="16"/>
  <c r="T55" i="16"/>
  <c r="O56" i="16"/>
  <c r="P56" i="16"/>
  <c r="Q56" i="16"/>
  <c r="R56" i="16"/>
  <c r="S56" i="16"/>
  <c r="T56" i="16"/>
  <c r="O57" i="16"/>
  <c r="P57" i="16"/>
  <c r="Q57" i="16"/>
  <c r="R57" i="16"/>
  <c r="S57" i="16"/>
  <c r="T57" i="16"/>
  <c r="O58" i="16"/>
  <c r="P58" i="16"/>
  <c r="Q58" i="16"/>
  <c r="R58" i="16"/>
  <c r="S58" i="16"/>
  <c r="T58" i="16"/>
  <c r="O59" i="16"/>
  <c r="P59" i="16"/>
  <c r="Q59" i="16"/>
  <c r="R59" i="16"/>
  <c r="S59" i="16"/>
  <c r="T59" i="16"/>
  <c r="O60" i="16"/>
  <c r="P60" i="16"/>
  <c r="Q60" i="16"/>
  <c r="R60" i="16"/>
  <c r="S60" i="16"/>
  <c r="T60" i="16"/>
  <c r="O61" i="16"/>
  <c r="P61" i="16"/>
  <c r="Q61" i="16"/>
  <c r="R61" i="16"/>
  <c r="S61" i="16"/>
  <c r="T61" i="16"/>
  <c r="O62" i="16"/>
  <c r="P62" i="16"/>
  <c r="Q62" i="16"/>
  <c r="R62" i="16"/>
  <c r="S62" i="16"/>
  <c r="T62" i="16"/>
  <c r="O63" i="16"/>
  <c r="P63" i="16"/>
  <c r="Q63" i="16"/>
  <c r="R63" i="16"/>
  <c r="S63" i="16"/>
  <c r="T63" i="16"/>
  <c r="O64" i="16"/>
  <c r="P64" i="16"/>
  <c r="Q64" i="16"/>
  <c r="R64" i="16"/>
  <c r="S64" i="16"/>
  <c r="T64" i="16"/>
  <c r="O65" i="16"/>
  <c r="P65" i="16"/>
  <c r="Q65" i="16"/>
  <c r="R65" i="16"/>
  <c r="S65" i="16"/>
  <c r="T65" i="16"/>
  <c r="O66" i="16"/>
  <c r="P66" i="16"/>
  <c r="Q66" i="16"/>
  <c r="R66" i="16"/>
  <c r="S66" i="16"/>
  <c r="T66" i="16"/>
  <c r="O67" i="16"/>
  <c r="P67" i="16"/>
  <c r="Q67" i="16"/>
  <c r="R67" i="16"/>
  <c r="S67" i="16"/>
  <c r="T67" i="16"/>
  <c r="O68" i="16"/>
  <c r="P68" i="16"/>
  <c r="Q68" i="16"/>
  <c r="R68" i="16"/>
  <c r="S68" i="16"/>
  <c r="T68" i="16"/>
  <c r="O69" i="16"/>
  <c r="P69" i="16"/>
  <c r="Q69" i="16"/>
  <c r="R69" i="16"/>
  <c r="S69" i="16"/>
  <c r="T69" i="16"/>
  <c r="O70" i="16"/>
  <c r="P70" i="16"/>
  <c r="Q70" i="16"/>
  <c r="R70" i="16"/>
  <c r="S70" i="16"/>
  <c r="T70" i="16"/>
  <c r="O71" i="16"/>
  <c r="P71" i="16"/>
  <c r="Q71" i="16"/>
  <c r="R71" i="16"/>
  <c r="S71" i="16"/>
  <c r="T71" i="16"/>
  <c r="O72" i="16"/>
  <c r="P72" i="16"/>
  <c r="Q72" i="16"/>
  <c r="R72" i="16"/>
  <c r="S72" i="16"/>
  <c r="T72" i="16"/>
  <c r="O73" i="16"/>
  <c r="P73" i="16"/>
  <c r="Q73" i="16"/>
  <c r="R73" i="16"/>
  <c r="S73" i="16"/>
  <c r="T73" i="16"/>
  <c r="O74" i="16"/>
  <c r="P74" i="16"/>
  <c r="Q74" i="16"/>
  <c r="R74" i="16"/>
  <c r="S74" i="16"/>
  <c r="T74" i="16"/>
  <c r="O75" i="16"/>
  <c r="P75" i="16"/>
  <c r="Q75" i="16"/>
  <c r="R75" i="16"/>
  <c r="S75" i="16"/>
  <c r="T75" i="16"/>
  <c r="O76" i="16"/>
  <c r="P76" i="16"/>
  <c r="Q76" i="16"/>
  <c r="R76" i="16"/>
  <c r="S76" i="16"/>
  <c r="T76" i="16"/>
  <c r="O77" i="16"/>
  <c r="P77" i="16"/>
  <c r="Q77" i="16"/>
  <c r="R77" i="16"/>
  <c r="S77" i="16"/>
  <c r="T77" i="16"/>
  <c r="O78" i="16"/>
  <c r="P78" i="16"/>
  <c r="Q78" i="16"/>
  <c r="R78" i="16"/>
  <c r="S78" i="16"/>
  <c r="T78" i="16"/>
  <c r="O79" i="16"/>
  <c r="P79" i="16"/>
  <c r="Q79" i="16"/>
  <c r="R79" i="16"/>
  <c r="S79" i="16"/>
  <c r="T79" i="16"/>
  <c r="O80" i="16"/>
  <c r="P80" i="16"/>
  <c r="Q80" i="16"/>
  <c r="R80" i="16"/>
  <c r="S80" i="16"/>
  <c r="T80" i="16"/>
  <c r="O81" i="16"/>
  <c r="P81" i="16"/>
  <c r="Q81" i="16"/>
  <c r="R81" i="16"/>
  <c r="S81" i="16"/>
  <c r="T81" i="16"/>
  <c r="O82" i="16"/>
  <c r="P82" i="16"/>
  <c r="Q82" i="16"/>
  <c r="R82" i="16"/>
  <c r="S82" i="16"/>
  <c r="T82" i="16"/>
  <c r="O83" i="16"/>
  <c r="P83" i="16"/>
  <c r="Q83" i="16"/>
  <c r="R83" i="16"/>
  <c r="S83" i="16"/>
  <c r="T83" i="16"/>
  <c r="O84" i="16"/>
  <c r="P84" i="16"/>
  <c r="Q84" i="16"/>
  <c r="R84" i="16"/>
  <c r="S84" i="16"/>
  <c r="T84" i="16"/>
  <c r="O85" i="16"/>
  <c r="P85" i="16"/>
  <c r="Q85" i="16"/>
  <c r="R85" i="16"/>
  <c r="S85" i="16"/>
  <c r="T85" i="16"/>
  <c r="O86" i="16"/>
  <c r="P86" i="16"/>
  <c r="Q86" i="16"/>
  <c r="R86" i="16"/>
  <c r="S86" i="16"/>
  <c r="T86" i="16"/>
  <c r="O87" i="16"/>
  <c r="P87" i="16"/>
  <c r="Q87" i="16"/>
  <c r="R87" i="16"/>
  <c r="S87" i="16"/>
  <c r="T87" i="16"/>
  <c r="O88" i="16"/>
  <c r="P88" i="16"/>
  <c r="Q88" i="16"/>
  <c r="R88" i="16"/>
  <c r="S88" i="16"/>
  <c r="T88" i="16"/>
  <c r="O89" i="16"/>
  <c r="P89" i="16"/>
  <c r="Q89" i="16"/>
  <c r="R89" i="16"/>
  <c r="S89" i="16"/>
  <c r="T89" i="16"/>
  <c r="O90" i="16"/>
  <c r="P90" i="16"/>
  <c r="Q90" i="16"/>
  <c r="R90" i="16"/>
  <c r="S90" i="16"/>
  <c r="T90" i="16"/>
  <c r="O91" i="16"/>
  <c r="P91" i="16"/>
  <c r="Q91" i="16"/>
  <c r="R91" i="16"/>
  <c r="S91" i="16"/>
  <c r="T91" i="16"/>
  <c r="O92" i="16"/>
  <c r="P92" i="16"/>
  <c r="Q92" i="16"/>
  <c r="R92" i="16"/>
  <c r="S92" i="16"/>
  <c r="T92" i="16"/>
  <c r="O93" i="16"/>
  <c r="P93" i="16"/>
  <c r="Q93" i="16"/>
  <c r="R93" i="16"/>
  <c r="S93" i="16"/>
  <c r="T93" i="16"/>
  <c r="O94" i="16"/>
  <c r="P94" i="16"/>
  <c r="Q94" i="16"/>
  <c r="R94" i="16"/>
  <c r="S94" i="16"/>
  <c r="T94" i="16"/>
  <c r="O95" i="16"/>
  <c r="P95" i="16"/>
  <c r="Q95" i="16"/>
  <c r="R95" i="16"/>
  <c r="S95" i="16"/>
  <c r="T95" i="16"/>
  <c r="O96" i="16"/>
  <c r="P96" i="16"/>
  <c r="Q96" i="16"/>
  <c r="R96" i="16"/>
  <c r="S96" i="16"/>
  <c r="T96" i="16"/>
  <c r="O97" i="16"/>
  <c r="P97" i="16"/>
  <c r="Q97" i="16"/>
  <c r="R97" i="16"/>
  <c r="S97" i="16"/>
  <c r="T97" i="16"/>
  <c r="O98" i="16"/>
  <c r="P98" i="16"/>
  <c r="Q98" i="16"/>
  <c r="R98" i="16"/>
  <c r="S98" i="16"/>
  <c r="T98" i="16"/>
  <c r="O99" i="16"/>
  <c r="P99" i="16"/>
  <c r="Q99" i="16"/>
  <c r="R99" i="16"/>
  <c r="S99" i="16"/>
  <c r="T99" i="16"/>
  <c r="O100" i="16"/>
  <c r="P100" i="16"/>
  <c r="Q100" i="16"/>
  <c r="R100" i="16"/>
  <c r="S100" i="16"/>
  <c r="T100" i="16"/>
  <c r="O101" i="16"/>
  <c r="P101" i="16"/>
  <c r="Q101" i="16"/>
  <c r="R101" i="16"/>
  <c r="S101" i="16"/>
  <c r="T101" i="16"/>
  <c r="O102" i="16"/>
  <c r="P102" i="16"/>
  <c r="Q102" i="16"/>
  <c r="R102" i="16"/>
  <c r="S102" i="16"/>
  <c r="T102" i="16"/>
  <c r="O103" i="16"/>
  <c r="P103" i="16"/>
  <c r="Q103" i="16"/>
  <c r="R103" i="16"/>
  <c r="S103" i="16"/>
  <c r="T103" i="16"/>
  <c r="O104" i="16"/>
  <c r="P104" i="16"/>
  <c r="Q104" i="16"/>
  <c r="R104" i="16"/>
  <c r="S104" i="16"/>
  <c r="T104" i="16"/>
  <c r="O105" i="16"/>
  <c r="P105" i="16"/>
  <c r="Q105" i="16"/>
  <c r="R105" i="16"/>
  <c r="S105" i="16"/>
  <c r="T105" i="16"/>
  <c r="O106" i="16"/>
  <c r="P106" i="16"/>
  <c r="Q106" i="16"/>
  <c r="R106" i="16"/>
  <c r="S106" i="16"/>
  <c r="T106" i="16"/>
  <c r="O107" i="16"/>
  <c r="P107" i="16"/>
  <c r="Q107" i="16"/>
  <c r="R107" i="16"/>
  <c r="S107" i="16"/>
  <c r="T107" i="16"/>
  <c r="O108" i="16"/>
  <c r="P108" i="16"/>
  <c r="Q108" i="16"/>
  <c r="R108" i="16"/>
  <c r="S108" i="16"/>
  <c r="T108" i="16"/>
  <c r="O109" i="16"/>
  <c r="P109" i="16"/>
  <c r="Q109" i="16"/>
  <c r="R109" i="16"/>
  <c r="S109" i="16"/>
  <c r="T109" i="16"/>
  <c r="O110" i="16"/>
  <c r="P110" i="16"/>
  <c r="Q110" i="16"/>
  <c r="R110" i="16"/>
  <c r="S110" i="16"/>
  <c r="T110" i="16"/>
  <c r="O111" i="16"/>
  <c r="P111" i="16"/>
  <c r="Q111" i="16"/>
  <c r="R111" i="16"/>
  <c r="S111" i="16"/>
  <c r="O112" i="16"/>
  <c r="P112" i="16"/>
  <c r="Q112" i="16"/>
  <c r="R112" i="16"/>
  <c r="S112" i="16"/>
  <c r="O113" i="16"/>
  <c r="P113" i="16"/>
  <c r="Q113" i="16"/>
  <c r="R113" i="16"/>
  <c r="S113" i="16"/>
  <c r="P114" i="16"/>
  <c r="Q114" i="16"/>
  <c r="R114" i="16"/>
  <c r="S114" i="16"/>
  <c r="M8" i="16"/>
  <c r="M9" i="16"/>
  <c r="M10" i="16"/>
  <c r="M11" i="16"/>
  <c r="M12" i="16"/>
  <c r="M13" i="16"/>
  <c r="M14" i="16"/>
  <c r="M15" i="16"/>
  <c r="M16" i="16"/>
  <c r="M17" i="16"/>
  <c r="M18" i="16"/>
  <c r="M19" i="16"/>
  <c r="M20" i="16"/>
  <c r="M21" i="16"/>
  <c r="M22" i="16"/>
  <c r="M23" i="16"/>
  <c r="M24" i="16"/>
  <c r="M25" i="16"/>
  <c r="M26" i="16"/>
  <c r="M27" i="16"/>
  <c r="M28" i="16"/>
  <c r="M29" i="16"/>
  <c r="M30" i="16"/>
  <c r="M31" i="16"/>
  <c r="M32" i="16"/>
  <c r="M33" i="16"/>
  <c r="M34" i="16"/>
  <c r="M35" i="16"/>
  <c r="M36" i="16"/>
  <c r="M37" i="16"/>
  <c r="M38" i="16"/>
  <c r="M39" i="16"/>
  <c r="M40" i="16"/>
  <c r="M41" i="16"/>
  <c r="M42" i="16"/>
  <c r="M43" i="16"/>
  <c r="M44" i="16"/>
  <c r="M45" i="16"/>
  <c r="M46" i="16"/>
  <c r="M47" i="16"/>
  <c r="M48" i="16"/>
  <c r="M49" i="16"/>
  <c r="M50" i="16"/>
  <c r="M51" i="16"/>
  <c r="M52" i="16"/>
  <c r="M53" i="16"/>
  <c r="M54" i="16"/>
  <c r="M55" i="16"/>
  <c r="M56" i="16"/>
  <c r="M57" i="16"/>
  <c r="M58" i="16"/>
  <c r="M59" i="16"/>
  <c r="M60" i="16"/>
  <c r="M61" i="16"/>
  <c r="M62" i="16"/>
  <c r="M63" i="16"/>
  <c r="M64" i="16"/>
  <c r="M65" i="16"/>
  <c r="M66" i="16"/>
  <c r="M67" i="16"/>
  <c r="M68" i="16"/>
  <c r="M69" i="16"/>
  <c r="M70" i="16"/>
  <c r="M71" i="16"/>
  <c r="M72" i="16"/>
  <c r="M73" i="16"/>
  <c r="M74" i="16"/>
  <c r="M75" i="16"/>
  <c r="M76" i="16"/>
  <c r="M77" i="16"/>
  <c r="M78" i="16"/>
  <c r="M79" i="16"/>
  <c r="M80" i="16"/>
  <c r="M81" i="16"/>
  <c r="M82" i="16"/>
  <c r="M83" i="16"/>
  <c r="M84" i="16"/>
  <c r="M85" i="16"/>
  <c r="M86" i="16"/>
  <c r="M87" i="16"/>
  <c r="M88" i="16"/>
  <c r="M89" i="16"/>
  <c r="M90" i="16"/>
  <c r="M91" i="16"/>
  <c r="M92" i="16"/>
  <c r="M93" i="16"/>
  <c r="M94" i="16"/>
  <c r="M95" i="16"/>
  <c r="M96" i="16"/>
  <c r="M97" i="16"/>
  <c r="M98" i="16"/>
  <c r="M99" i="16"/>
  <c r="M100" i="16"/>
  <c r="T111" i="16" s="1"/>
  <c r="M101" i="16"/>
  <c r="T112" i="16" s="1"/>
  <c r="M102" i="16"/>
  <c r="T113" i="16" s="1"/>
  <c r="M103" i="16"/>
  <c r="T114" i="16" s="1"/>
  <c r="M104" i="16"/>
  <c r="M105" i="16"/>
  <c r="M106" i="16"/>
  <c r="M107" i="16"/>
  <c r="M108" i="16"/>
  <c r="M109" i="16"/>
  <c r="M110" i="16"/>
  <c r="M111" i="16"/>
  <c r="M112" i="16"/>
  <c r="M113" i="16"/>
  <c r="M114" i="16"/>
  <c r="M7" i="16"/>
  <c r="M19" i="24"/>
  <c r="N19" i="24"/>
  <c r="O19" i="24"/>
  <c r="P19" i="24"/>
  <c r="M20" i="24"/>
  <c r="N20" i="24"/>
  <c r="O20" i="24"/>
  <c r="P20" i="24"/>
  <c r="M21" i="24"/>
  <c r="N21" i="24"/>
  <c r="O21" i="24"/>
  <c r="P21" i="24"/>
  <c r="M22" i="24"/>
  <c r="N22" i="24"/>
  <c r="O22" i="24"/>
  <c r="P22" i="24"/>
  <c r="M23" i="24"/>
  <c r="N23" i="24"/>
  <c r="O23" i="24"/>
  <c r="P23" i="24"/>
  <c r="M24" i="24"/>
  <c r="N24" i="24"/>
  <c r="O24" i="24"/>
  <c r="P24" i="24"/>
  <c r="M25" i="24"/>
  <c r="N25" i="24"/>
  <c r="O25" i="24"/>
  <c r="P25" i="24"/>
  <c r="M26" i="24"/>
  <c r="N26" i="24"/>
  <c r="O26" i="24"/>
  <c r="P26" i="24"/>
  <c r="M27" i="24"/>
  <c r="N27" i="24"/>
  <c r="O27" i="24"/>
  <c r="P27" i="24"/>
  <c r="M28" i="24"/>
  <c r="N28" i="24"/>
  <c r="O28" i="24"/>
  <c r="P28" i="24"/>
  <c r="M29" i="24"/>
  <c r="N29" i="24"/>
  <c r="O29" i="24"/>
  <c r="P29" i="24"/>
  <c r="M30" i="24"/>
  <c r="N30" i="24"/>
  <c r="O30" i="24"/>
  <c r="P30" i="24"/>
  <c r="M31" i="24"/>
  <c r="N31" i="24"/>
  <c r="O31" i="24"/>
  <c r="P31" i="24"/>
  <c r="M32" i="24"/>
  <c r="N32" i="24"/>
  <c r="O32" i="24"/>
  <c r="P32" i="24"/>
  <c r="M33" i="24"/>
  <c r="N33" i="24"/>
  <c r="O33" i="24"/>
  <c r="P33" i="24"/>
  <c r="M34" i="24"/>
  <c r="N34" i="24"/>
  <c r="O34" i="24"/>
  <c r="P34" i="24"/>
  <c r="M35" i="24"/>
  <c r="N35" i="24"/>
  <c r="O35" i="24"/>
  <c r="P35" i="24"/>
  <c r="M36" i="24"/>
  <c r="N36" i="24"/>
  <c r="O36" i="24"/>
  <c r="P36" i="24"/>
  <c r="M37" i="24"/>
  <c r="N37" i="24"/>
  <c r="O37" i="24"/>
  <c r="P37" i="24"/>
  <c r="M38" i="24"/>
  <c r="N38" i="24"/>
  <c r="O38" i="24"/>
  <c r="P38" i="24"/>
  <c r="M39" i="24"/>
  <c r="N39" i="24"/>
  <c r="O39" i="24"/>
  <c r="P39" i="24"/>
  <c r="M40" i="24"/>
  <c r="N40" i="24"/>
  <c r="O40" i="24"/>
  <c r="P40" i="24"/>
  <c r="M41" i="24"/>
  <c r="N41" i="24"/>
  <c r="O41" i="24"/>
  <c r="P41" i="24"/>
  <c r="M42" i="24"/>
  <c r="N42" i="24"/>
  <c r="O42" i="24"/>
  <c r="P42" i="24"/>
  <c r="M43" i="24"/>
  <c r="N43" i="24"/>
  <c r="O43" i="24"/>
  <c r="P43" i="24"/>
  <c r="M44" i="24"/>
  <c r="N44" i="24"/>
  <c r="O44" i="24"/>
  <c r="P44" i="24"/>
  <c r="M45" i="24"/>
  <c r="N45" i="24"/>
  <c r="O45" i="24"/>
  <c r="P45" i="24"/>
  <c r="M46" i="24"/>
  <c r="N46" i="24"/>
  <c r="O46" i="24"/>
  <c r="P46" i="24"/>
  <c r="M47" i="24"/>
  <c r="N47" i="24"/>
  <c r="O47" i="24"/>
  <c r="P47" i="24"/>
  <c r="M48" i="24"/>
  <c r="N48" i="24"/>
  <c r="O48" i="24"/>
  <c r="P48" i="24"/>
  <c r="M49" i="24"/>
  <c r="N49" i="24"/>
  <c r="O49" i="24"/>
  <c r="P49" i="24"/>
  <c r="M50" i="24"/>
  <c r="N50" i="24"/>
  <c r="O50" i="24"/>
  <c r="P50" i="24"/>
  <c r="M51" i="24"/>
  <c r="N51" i="24"/>
  <c r="O51" i="24"/>
  <c r="P51" i="24"/>
  <c r="M52" i="24"/>
  <c r="N52" i="24"/>
  <c r="O52" i="24"/>
  <c r="P52" i="24"/>
  <c r="M53" i="24"/>
  <c r="N53" i="24"/>
  <c r="O53" i="24"/>
  <c r="P53" i="24"/>
  <c r="M54" i="24"/>
  <c r="N54" i="24"/>
  <c r="O54" i="24"/>
  <c r="P54" i="24"/>
  <c r="M55" i="24"/>
  <c r="N55" i="24"/>
  <c r="O55" i="24"/>
  <c r="P55" i="24"/>
  <c r="M56" i="24"/>
  <c r="N56" i="24"/>
  <c r="O56" i="24"/>
  <c r="P56" i="24"/>
  <c r="M57" i="24"/>
  <c r="N57" i="24"/>
  <c r="O57" i="24"/>
  <c r="P57" i="24"/>
  <c r="M58" i="24"/>
  <c r="N58" i="24"/>
  <c r="O58" i="24"/>
  <c r="P58" i="24"/>
  <c r="M59" i="24"/>
  <c r="N59" i="24"/>
  <c r="O59" i="24"/>
  <c r="P59" i="24"/>
  <c r="M60" i="24"/>
  <c r="N60" i="24"/>
  <c r="O60" i="24"/>
  <c r="P60" i="24"/>
  <c r="M61" i="24"/>
  <c r="N61" i="24"/>
  <c r="O61" i="24"/>
  <c r="P61" i="24"/>
  <c r="M62" i="24"/>
  <c r="N62" i="24"/>
  <c r="O62" i="24"/>
  <c r="P62" i="24"/>
  <c r="M63" i="24"/>
  <c r="N63" i="24"/>
  <c r="O63" i="24"/>
  <c r="P63" i="24"/>
  <c r="M64" i="24"/>
  <c r="N64" i="24"/>
  <c r="O64" i="24"/>
  <c r="P64" i="24"/>
  <c r="M65" i="24"/>
  <c r="N65" i="24"/>
  <c r="O65" i="24"/>
  <c r="P65" i="24"/>
  <c r="M66" i="24"/>
  <c r="N66" i="24"/>
  <c r="O66" i="24"/>
  <c r="P66" i="24"/>
  <c r="M67" i="24"/>
  <c r="N67" i="24"/>
  <c r="O67" i="24"/>
  <c r="P67" i="24"/>
  <c r="M68" i="24"/>
  <c r="N68" i="24"/>
  <c r="O68" i="24"/>
  <c r="P68" i="24"/>
  <c r="M69" i="24"/>
  <c r="N69" i="24"/>
  <c r="O69" i="24"/>
  <c r="P69" i="24"/>
  <c r="M70" i="24"/>
  <c r="N70" i="24"/>
  <c r="O70" i="24"/>
  <c r="P70" i="24"/>
  <c r="M71" i="24"/>
  <c r="N71" i="24"/>
  <c r="O71" i="24"/>
  <c r="P71" i="24"/>
  <c r="M72" i="24"/>
  <c r="N72" i="24"/>
  <c r="O72" i="24"/>
  <c r="P72" i="24"/>
  <c r="M73" i="24"/>
  <c r="N73" i="24"/>
  <c r="O73" i="24"/>
  <c r="P73" i="24"/>
  <c r="M74" i="24"/>
  <c r="N74" i="24"/>
  <c r="O74" i="24"/>
  <c r="P74" i="24"/>
  <c r="M75" i="24"/>
  <c r="N75" i="24"/>
  <c r="O75" i="24"/>
  <c r="P75" i="24"/>
  <c r="M76" i="24"/>
  <c r="N76" i="24"/>
  <c r="O76" i="24"/>
  <c r="P76" i="24"/>
  <c r="M77" i="24"/>
  <c r="N77" i="24"/>
  <c r="O77" i="24"/>
  <c r="P77" i="24"/>
  <c r="M78" i="24"/>
  <c r="N78" i="24"/>
  <c r="O78" i="24"/>
  <c r="P78" i="24"/>
  <c r="M79" i="24"/>
  <c r="N79" i="24"/>
  <c r="O79" i="24"/>
  <c r="P79" i="24"/>
  <c r="M80" i="24"/>
  <c r="N80" i="24"/>
  <c r="O80" i="24"/>
  <c r="P80" i="24"/>
  <c r="M81" i="24"/>
  <c r="N81" i="24"/>
  <c r="O81" i="24"/>
  <c r="P81" i="24"/>
  <c r="M82" i="24"/>
  <c r="N82" i="24"/>
  <c r="O82" i="24"/>
  <c r="P82" i="24"/>
  <c r="M83" i="24"/>
  <c r="N83" i="24"/>
  <c r="O83" i="24"/>
  <c r="P83" i="24"/>
  <c r="M84" i="24"/>
  <c r="N84" i="24"/>
  <c r="O84" i="24"/>
  <c r="P84" i="24"/>
  <c r="M85" i="24"/>
  <c r="N85" i="24"/>
  <c r="O85" i="24"/>
  <c r="P85" i="24"/>
  <c r="M86" i="24"/>
  <c r="N86" i="24"/>
  <c r="O86" i="24"/>
  <c r="P86" i="24"/>
  <c r="M87" i="24"/>
  <c r="N87" i="24"/>
  <c r="O87" i="24"/>
  <c r="P87" i="24"/>
  <c r="M88" i="24"/>
  <c r="N88" i="24"/>
  <c r="O88" i="24"/>
  <c r="P88" i="24"/>
  <c r="M89" i="24"/>
  <c r="N89" i="24"/>
  <c r="O89" i="24"/>
  <c r="P89" i="24"/>
  <c r="M90" i="24"/>
  <c r="N90" i="24"/>
  <c r="O90" i="24"/>
  <c r="P90" i="24"/>
  <c r="M91" i="24"/>
  <c r="N91" i="24"/>
  <c r="O91" i="24"/>
  <c r="P91" i="24"/>
  <c r="M92" i="24"/>
  <c r="N92" i="24"/>
  <c r="O92" i="24"/>
  <c r="P92" i="24"/>
  <c r="M93" i="24"/>
  <c r="N93" i="24"/>
  <c r="O93" i="24"/>
  <c r="P93" i="24"/>
  <c r="M94" i="24"/>
  <c r="N94" i="24"/>
  <c r="O94" i="24"/>
  <c r="P94" i="24"/>
  <c r="M95" i="24"/>
  <c r="N95" i="24"/>
  <c r="O95" i="24"/>
  <c r="P95" i="24"/>
  <c r="M96" i="24"/>
  <c r="N96" i="24"/>
  <c r="O96" i="24"/>
  <c r="P96" i="24"/>
  <c r="M97" i="24"/>
  <c r="N97" i="24"/>
  <c r="O97" i="24"/>
  <c r="P97" i="24"/>
  <c r="M98" i="24"/>
  <c r="N98" i="24"/>
  <c r="O98" i="24"/>
  <c r="P98" i="24"/>
  <c r="M99" i="24"/>
  <c r="N99" i="24"/>
  <c r="O99" i="24"/>
  <c r="P99" i="24"/>
  <c r="M100" i="24"/>
  <c r="N100" i="24"/>
  <c r="O100" i="24"/>
  <c r="P100" i="24"/>
  <c r="M101" i="24"/>
  <c r="N101" i="24"/>
  <c r="O101" i="24"/>
  <c r="P101" i="24"/>
  <c r="M102" i="24"/>
  <c r="N102" i="24"/>
  <c r="O102" i="24"/>
  <c r="P102" i="24"/>
  <c r="M103" i="24"/>
  <c r="N103" i="24"/>
  <c r="O103" i="24"/>
  <c r="P103" i="24"/>
  <c r="M104" i="24"/>
  <c r="N104" i="24"/>
  <c r="O104" i="24"/>
  <c r="P104" i="24"/>
  <c r="Q104" i="24"/>
  <c r="M105" i="24"/>
  <c r="N105" i="24"/>
  <c r="O105" i="24"/>
  <c r="P105" i="24"/>
  <c r="Q105" i="24"/>
  <c r="M106" i="24"/>
  <c r="N106" i="24"/>
  <c r="O106" i="24"/>
  <c r="P106" i="24"/>
  <c r="Q106" i="24"/>
  <c r="M107" i="24"/>
  <c r="N107" i="24"/>
  <c r="O107" i="24"/>
  <c r="P107" i="24"/>
  <c r="Q107" i="24"/>
  <c r="M108" i="24"/>
  <c r="N108" i="24"/>
  <c r="O108" i="24"/>
  <c r="P108" i="24"/>
  <c r="Q108" i="24"/>
  <c r="M109" i="24"/>
  <c r="N109" i="24"/>
  <c r="O109" i="24"/>
  <c r="P109" i="24"/>
  <c r="Q109" i="24"/>
  <c r="M110" i="24"/>
  <c r="N110" i="24"/>
  <c r="O110" i="24"/>
  <c r="P110" i="24"/>
  <c r="Q110" i="24"/>
  <c r="M111" i="24"/>
  <c r="N111" i="24"/>
  <c r="O111" i="24"/>
  <c r="P111" i="24"/>
  <c r="Q111" i="24"/>
  <c r="M112" i="24"/>
  <c r="N112" i="24"/>
  <c r="O112" i="24"/>
  <c r="P112" i="24"/>
  <c r="Q112" i="24"/>
  <c r="M113" i="24"/>
  <c r="N113" i="24"/>
  <c r="O113" i="24"/>
  <c r="P113" i="24"/>
  <c r="Q113" i="24"/>
  <c r="S19" i="23"/>
  <c r="O19" i="23"/>
  <c r="P19" i="23"/>
  <c r="Q19" i="23"/>
  <c r="R19" i="23"/>
  <c r="O20" i="23"/>
  <c r="P20" i="23"/>
  <c r="Q20" i="23"/>
  <c r="R20" i="23"/>
  <c r="S20" i="23"/>
  <c r="O21" i="23"/>
  <c r="P21" i="23"/>
  <c r="Q21" i="23"/>
  <c r="R21" i="23"/>
  <c r="S21" i="23"/>
  <c r="O22" i="23"/>
  <c r="P22" i="23"/>
  <c r="Q22" i="23"/>
  <c r="R22" i="23"/>
  <c r="S22" i="23"/>
  <c r="O23" i="23"/>
  <c r="P23" i="23"/>
  <c r="Q23" i="23"/>
  <c r="R23" i="23"/>
  <c r="S23" i="23"/>
  <c r="O24" i="23"/>
  <c r="P24" i="23"/>
  <c r="Q24" i="23"/>
  <c r="R24" i="23"/>
  <c r="S24" i="23"/>
  <c r="O25" i="23"/>
  <c r="P25" i="23"/>
  <c r="Q25" i="23"/>
  <c r="R25" i="23"/>
  <c r="S25" i="23"/>
  <c r="O26" i="23"/>
  <c r="P26" i="23"/>
  <c r="Q26" i="23"/>
  <c r="R26" i="23"/>
  <c r="S26" i="23"/>
  <c r="O27" i="23"/>
  <c r="P27" i="23"/>
  <c r="Q27" i="23"/>
  <c r="R27" i="23"/>
  <c r="S27" i="23"/>
  <c r="O28" i="23"/>
  <c r="P28" i="23"/>
  <c r="Q28" i="23"/>
  <c r="R28" i="23"/>
  <c r="S28" i="23"/>
  <c r="O29" i="23"/>
  <c r="P29" i="23"/>
  <c r="Q29" i="23"/>
  <c r="R29" i="23"/>
  <c r="S29" i="23"/>
  <c r="O30" i="23"/>
  <c r="P30" i="23"/>
  <c r="Q30" i="23"/>
  <c r="R30" i="23"/>
  <c r="S30" i="23"/>
  <c r="O31" i="23"/>
  <c r="P31" i="23"/>
  <c r="Q31" i="23"/>
  <c r="R31" i="23"/>
  <c r="S31" i="23"/>
  <c r="O32" i="23"/>
  <c r="P32" i="23"/>
  <c r="Q32" i="23"/>
  <c r="R32" i="23"/>
  <c r="S32" i="23"/>
  <c r="O33" i="23"/>
  <c r="P33" i="23"/>
  <c r="Q33" i="23"/>
  <c r="R33" i="23"/>
  <c r="S33" i="23"/>
  <c r="O34" i="23"/>
  <c r="P34" i="23"/>
  <c r="Q34" i="23"/>
  <c r="R34" i="23"/>
  <c r="S34" i="23"/>
  <c r="O35" i="23"/>
  <c r="P35" i="23"/>
  <c r="Q35" i="23"/>
  <c r="R35" i="23"/>
  <c r="S35" i="23"/>
  <c r="O36" i="23"/>
  <c r="P36" i="23"/>
  <c r="Q36" i="23"/>
  <c r="R36" i="23"/>
  <c r="S36" i="23"/>
  <c r="O37" i="23"/>
  <c r="P37" i="23"/>
  <c r="Q37" i="23"/>
  <c r="R37" i="23"/>
  <c r="S37" i="23"/>
  <c r="O38" i="23"/>
  <c r="P38" i="23"/>
  <c r="Q38" i="23"/>
  <c r="R38" i="23"/>
  <c r="S38" i="23"/>
  <c r="O39" i="23"/>
  <c r="P39" i="23"/>
  <c r="Q39" i="23"/>
  <c r="R39" i="23"/>
  <c r="S39" i="23"/>
  <c r="O40" i="23"/>
  <c r="P40" i="23"/>
  <c r="Q40" i="23"/>
  <c r="R40" i="23"/>
  <c r="S40" i="23"/>
  <c r="O41" i="23"/>
  <c r="P41" i="23"/>
  <c r="Q41" i="23"/>
  <c r="R41" i="23"/>
  <c r="S41" i="23"/>
  <c r="O42" i="23"/>
  <c r="P42" i="23"/>
  <c r="Q42" i="23"/>
  <c r="R42" i="23"/>
  <c r="S42" i="23"/>
  <c r="O43" i="23"/>
  <c r="P43" i="23"/>
  <c r="Q43" i="23"/>
  <c r="R43" i="23"/>
  <c r="S43" i="23"/>
  <c r="O44" i="23"/>
  <c r="P44" i="23"/>
  <c r="Q44" i="23"/>
  <c r="R44" i="23"/>
  <c r="S44" i="23"/>
  <c r="O45" i="23"/>
  <c r="P45" i="23"/>
  <c r="Q45" i="23"/>
  <c r="R45" i="23"/>
  <c r="S45" i="23"/>
  <c r="O46" i="23"/>
  <c r="P46" i="23"/>
  <c r="Q46" i="23"/>
  <c r="R46" i="23"/>
  <c r="S46" i="23"/>
  <c r="O47" i="23"/>
  <c r="P47" i="23"/>
  <c r="Q47" i="23"/>
  <c r="R47" i="23"/>
  <c r="S47" i="23"/>
  <c r="O48" i="23"/>
  <c r="P48" i="23"/>
  <c r="Q48" i="23"/>
  <c r="R48" i="23"/>
  <c r="S48" i="23"/>
  <c r="O49" i="23"/>
  <c r="P49" i="23"/>
  <c r="Q49" i="23"/>
  <c r="R49" i="23"/>
  <c r="S49" i="23"/>
  <c r="O50" i="23"/>
  <c r="P50" i="23"/>
  <c r="Q50" i="23"/>
  <c r="R50" i="23"/>
  <c r="S50" i="23"/>
  <c r="O51" i="23"/>
  <c r="P51" i="23"/>
  <c r="Q51" i="23"/>
  <c r="R51" i="23"/>
  <c r="S51" i="23"/>
  <c r="O52" i="23"/>
  <c r="P52" i="23"/>
  <c r="Q52" i="23"/>
  <c r="R52" i="23"/>
  <c r="S52" i="23"/>
  <c r="O53" i="23"/>
  <c r="P53" i="23"/>
  <c r="Q53" i="23"/>
  <c r="R53" i="23"/>
  <c r="S53" i="23"/>
  <c r="O54" i="23"/>
  <c r="P54" i="23"/>
  <c r="Q54" i="23"/>
  <c r="R54" i="23"/>
  <c r="S54" i="23"/>
  <c r="O55" i="23"/>
  <c r="P55" i="23"/>
  <c r="Q55" i="23"/>
  <c r="R55" i="23"/>
  <c r="S55" i="23"/>
  <c r="O56" i="23"/>
  <c r="P56" i="23"/>
  <c r="Q56" i="23"/>
  <c r="R56" i="23"/>
  <c r="S56" i="23"/>
  <c r="O57" i="23"/>
  <c r="P57" i="23"/>
  <c r="Q57" i="23"/>
  <c r="R57" i="23"/>
  <c r="S57" i="23"/>
  <c r="O58" i="23"/>
  <c r="P58" i="23"/>
  <c r="Q58" i="23"/>
  <c r="R58" i="23"/>
  <c r="S58" i="23"/>
  <c r="O59" i="23"/>
  <c r="P59" i="23"/>
  <c r="Q59" i="23"/>
  <c r="R59" i="23"/>
  <c r="S59" i="23"/>
  <c r="O60" i="23"/>
  <c r="P60" i="23"/>
  <c r="Q60" i="23"/>
  <c r="R60" i="23"/>
  <c r="S60" i="23"/>
  <c r="O61" i="23"/>
  <c r="P61" i="23"/>
  <c r="Q61" i="23"/>
  <c r="R61" i="23"/>
  <c r="S61" i="23"/>
  <c r="O62" i="23"/>
  <c r="P62" i="23"/>
  <c r="Q62" i="23"/>
  <c r="R62" i="23"/>
  <c r="S62" i="23"/>
  <c r="O63" i="23"/>
  <c r="P63" i="23"/>
  <c r="Q63" i="23"/>
  <c r="R63" i="23"/>
  <c r="S63" i="23"/>
  <c r="O64" i="23"/>
  <c r="P64" i="23"/>
  <c r="Q64" i="23"/>
  <c r="R64" i="23"/>
  <c r="S64" i="23"/>
  <c r="O65" i="23"/>
  <c r="P65" i="23"/>
  <c r="Q65" i="23"/>
  <c r="R65" i="23"/>
  <c r="S65" i="23"/>
  <c r="O66" i="23"/>
  <c r="P66" i="23"/>
  <c r="Q66" i="23"/>
  <c r="R66" i="23"/>
  <c r="S66" i="23"/>
  <c r="O67" i="23"/>
  <c r="P67" i="23"/>
  <c r="Q67" i="23"/>
  <c r="R67" i="23"/>
  <c r="S67" i="23"/>
  <c r="O68" i="23"/>
  <c r="P68" i="23"/>
  <c r="Q68" i="23"/>
  <c r="R68" i="23"/>
  <c r="S68" i="23"/>
  <c r="O69" i="23"/>
  <c r="P69" i="23"/>
  <c r="Q69" i="23"/>
  <c r="R69" i="23"/>
  <c r="S69" i="23"/>
  <c r="O70" i="23"/>
  <c r="P70" i="23"/>
  <c r="Q70" i="23"/>
  <c r="R70" i="23"/>
  <c r="S70" i="23"/>
  <c r="O71" i="23"/>
  <c r="P71" i="23"/>
  <c r="Q71" i="23"/>
  <c r="R71" i="23"/>
  <c r="S71" i="23"/>
  <c r="O72" i="23"/>
  <c r="P72" i="23"/>
  <c r="Q72" i="23"/>
  <c r="R72" i="23"/>
  <c r="S72" i="23"/>
  <c r="O73" i="23"/>
  <c r="P73" i="23"/>
  <c r="Q73" i="23"/>
  <c r="R73" i="23"/>
  <c r="S73" i="23"/>
  <c r="O74" i="23"/>
  <c r="P74" i="23"/>
  <c r="Q74" i="23"/>
  <c r="R74" i="23"/>
  <c r="S74" i="23"/>
  <c r="O75" i="23"/>
  <c r="P75" i="23"/>
  <c r="Q75" i="23"/>
  <c r="R75" i="23"/>
  <c r="S75" i="23"/>
  <c r="O76" i="23"/>
  <c r="P76" i="23"/>
  <c r="Q76" i="23"/>
  <c r="R76" i="23"/>
  <c r="S76" i="23"/>
  <c r="O77" i="23"/>
  <c r="P77" i="23"/>
  <c r="Q77" i="23"/>
  <c r="R77" i="23"/>
  <c r="S77" i="23"/>
  <c r="O78" i="23"/>
  <c r="P78" i="23"/>
  <c r="Q78" i="23"/>
  <c r="R78" i="23"/>
  <c r="S78" i="23"/>
  <c r="O79" i="23"/>
  <c r="P79" i="23"/>
  <c r="Q79" i="23"/>
  <c r="R79" i="23"/>
  <c r="S79" i="23"/>
  <c r="O80" i="23"/>
  <c r="P80" i="23"/>
  <c r="Q80" i="23"/>
  <c r="R80" i="23"/>
  <c r="S80" i="23"/>
  <c r="O81" i="23"/>
  <c r="P81" i="23"/>
  <c r="Q81" i="23"/>
  <c r="R81" i="23"/>
  <c r="S81" i="23"/>
  <c r="O82" i="23"/>
  <c r="P82" i="23"/>
  <c r="Q82" i="23"/>
  <c r="R82" i="23"/>
  <c r="S82" i="23"/>
  <c r="O83" i="23"/>
  <c r="P83" i="23"/>
  <c r="Q83" i="23"/>
  <c r="R83" i="23"/>
  <c r="S83" i="23"/>
  <c r="O84" i="23"/>
  <c r="P84" i="23"/>
  <c r="Q84" i="23"/>
  <c r="R84" i="23"/>
  <c r="S84" i="23"/>
  <c r="O85" i="23"/>
  <c r="P85" i="23"/>
  <c r="Q85" i="23"/>
  <c r="R85" i="23"/>
  <c r="S85" i="23"/>
  <c r="O86" i="23"/>
  <c r="P86" i="23"/>
  <c r="Q86" i="23"/>
  <c r="R86" i="23"/>
  <c r="S86" i="23"/>
  <c r="O87" i="23"/>
  <c r="P87" i="23"/>
  <c r="Q87" i="23"/>
  <c r="R87" i="23"/>
  <c r="S87" i="23"/>
  <c r="O88" i="23"/>
  <c r="P88" i="23"/>
  <c r="Q88" i="23"/>
  <c r="R88" i="23"/>
  <c r="S88" i="23"/>
  <c r="O89" i="23"/>
  <c r="P89" i="23"/>
  <c r="Q89" i="23"/>
  <c r="R89" i="23"/>
  <c r="S89" i="23"/>
  <c r="O90" i="23"/>
  <c r="P90" i="23"/>
  <c r="Q90" i="23"/>
  <c r="R90" i="23"/>
  <c r="S90" i="23"/>
  <c r="O91" i="23"/>
  <c r="P91" i="23"/>
  <c r="Q91" i="23"/>
  <c r="R91" i="23"/>
  <c r="S91" i="23"/>
  <c r="T91" i="23"/>
  <c r="O92" i="23"/>
  <c r="P92" i="23"/>
  <c r="Q92" i="23"/>
  <c r="R92" i="23"/>
  <c r="S92" i="23"/>
  <c r="T92" i="23"/>
  <c r="O93" i="23"/>
  <c r="P93" i="23"/>
  <c r="Q93" i="23"/>
  <c r="R93" i="23"/>
  <c r="S93" i="23"/>
  <c r="T93" i="23"/>
  <c r="O94" i="23"/>
  <c r="P94" i="23"/>
  <c r="Q94" i="23"/>
  <c r="R94" i="23"/>
  <c r="S94" i="23"/>
  <c r="T94" i="23"/>
  <c r="O95" i="23"/>
  <c r="P95" i="23"/>
  <c r="Q95" i="23"/>
  <c r="R95" i="23"/>
  <c r="S95" i="23"/>
  <c r="T95" i="23"/>
  <c r="O96" i="23"/>
  <c r="P96" i="23"/>
  <c r="Q96" i="23"/>
  <c r="R96" i="23"/>
  <c r="S96" i="23"/>
  <c r="T96" i="23"/>
  <c r="O97" i="23"/>
  <c r="P97" i="23"/>
  <c r="Q97" i="23"/>
  <c r="R97" i="23"/>
  <c r="S97" i="23"/>
  <c r="T97" i="23"/>
  <c r="O98" i="23"/>
  <c r="P98" i="23"/>
  <c r="Q98" i="23"/>
  <c r="R98" i="23"/>
  <c r="S98" i="23"/>
  <c r="O99" i="23"/>
  <c r="P99" i="23"/>
  <c r="Q99" i="23"/>
  <c r="R99" i="23"/>
  <c r="S99" i="23"/>
  <c r="O100" i="23"/>
  <c r="P100" i="23"/>
  <c r="Q100" i="23"/>
  <c r="R100" i="23"/>
  <c r="S100" i="23"/>
  <c r="O101" i="23"/>
  <c r="P101" i="23"/>
  <c r="Q101" i="23"/>
  <c r="R101" i="23"/>
  <c r="S101" i="23"/>
  <c r="O102" i="23"/>
  <c r="P102" i="23"/>
  <c r="Q102" i="23"/>
  <c r="R102" i="23"/>
  <c r="S102" i="23"/>
  <c r="O103" i="23"/>
  <c r="P103" i="23"/>
  <c r="Q103" i="23"/>
  <c r="R103" i="23"/>
  <c r="S103" i="23"/>
  <c r="O104" i="23"/>
  <c r="P104" i="23"/>
  <c r="Q104" i="23"/>
  <c r="R104" i="23"/>
  <c r="S104" i="23"/>
  <c r="O105" i="23"/>
  <c r="P105" i="23"/>
  <c r="Q105" i="23"/>
  <c r="R105" i="23"/>
  <c r="S105" i="23"/>
  <c r="O106" i="23"/>
  <c r="P106" i="23"/>
  <c r="Q106" i="23"/>
  <c r="R106" i="23"/>
  <c r="S106" i="23"/>
  <c r="O107" i="23"/>
  <c r="P107" i="23"/>
  <c r="Q107" i="23"/>
  <c r="R107" i="23"/>
  <c r="S107" i="23"/>
  <c r="O108" i="23"/>
  <c r="P108" i="23"/>
  <c r="Q108" i="23"/>
  <c r="R108" i="23"/>
  <c r="S108" i="23"/>
  <c r="O109" i="23"/>
  <c r="P109" i="23"/>
  <c r="Q109" i="23"/>
  <c r="R109" i="23"/>
  <c r="S109" i="23"/>
  <c r="O110" i="23"/>
  <c r="P110" i="23"/>
  <c r="Q110" i="23"/>
  <c r="R110" i="23"/>
  <c r="S110" i="23"/>
  <c r="O111" i="23"/>
  <c r="P111" i="23"/>
  <c r="Q111" i="23"/>
  <c r="R111" i="23"/>
  <c r="S111" i="23"/>
  <c r="O112" i="23"/>
  <c r="P112" i="23"/>
  <c r="Q112" i="23"/>
  <c r="R112" i="23"/>
  <c r="S112" i="23"/>
  <c r="O113" i="23"/>
  <c r="P113" i="23"/>
  <c r="Q113" i="23"/>
  <c r="R113" i="23"/>
  <c r="S113" i="23"/>
  <c r="P114" i="23"/>
  <c r="Q114" i="23"/>
  <c r="R114" i="23"/>
  <c r="S114" i="23"/>
  <c r="Q19" i="22"/>
  <c r="R19" i="22"/>
  <c r="S19" i="22"/>
  <c r="T19" i="22"/>
  <c r="U19" i="22"/>
  <c r="V19" i="22"/>
  <c r="W19" i="22"/>
  <c r="X19" i="22"/>
  <c r="Q20" i="22"/>
  <c r="R20" i="22"/>
  <c r="S20" i="22"/>
  <c r="T20" i="22"/>
  <c r="U20" i="22"/>
  <c r="V20" i="22"/>
  <c r="W20" i="22"/>
  <c r="X20" i="22"/>
  <c r="Q21" i="22"/>
  <c r="R21" i="22"/>
  <c r="S21" i="22"/>
  <c r="T21" i="22"/>
  <c r="U21" i="22"/>
  <c r="V21" i="22"/>
  <c r="W21" i="22"/>
  <c r="X21" i="22"/>
  <c r="Q22" i="22"/>
  <c r="R22" i="22"/>
  <c r="S22" i="22"/>
  <c r="T22" i="22"/>
  <c r="U22" i="22"/>
  <c r="V22" i="22"/>
  <c r="W22" i="22"/>
  <c r="X22" i="22"/>
  <c r="Q23" i="22"/>
  <c r="R23" i="22"/>
  <c r="S23" i="22"/>
  <c r="T23" i="22"/>
  <c r="U23" i="22"/>
  <c r="V23" i="22"/>
  <c r="W23" i="22"/>
  <c r="X23" i="22"/>
  <c r="Q24" i="22"/>
  <c r="R24" i="22"/>
  <c r="S24" i="22"/>
  <c r="T24" i="22"/>
  <c r="U24" i="22"/>
  <c r="V24" i="22"/>
  <c r="W24" i="22"/>
  <c r="X24" i="22"/>
  <c r="Q25" i="22"/>
  <c r="R25" i="22"/>
  <c r="S25" i="22"/>
  <c r="T25" i="22"/>
  <c r="U25" i="22"/>
  <c r="V25" i="22"/>
  <c r="W25" i="22"/>
  <c r="X25" i="22"/>
  <c r="Q26" i="22"/>
  <c r="R26" i="22"/>
  <c r="S26" i="22"/>
  <c r="T26" i="22"/>
  <c r="U26" i="22"/>
  <c r="V26" i="22"/>
  <c r="W26" i="22"/>
  <c r="X26" i="22"/>
  <c r="Q27" i="22"/>
  <c r="R27" i="22"/>
  <c r="S27" i="22"/>
  <c r="T27" i="22"/>
  <c r="U27" i="22"/>
  <c r="V27" i="22"/>
  <c r="W27" i="22"/>
  <c r="X27" i="22"/>
  <c r="Q28" i="22"/>
  <c r="R28" i="22"/>
  <c r="S28" i="22"/>
  <c r="T28" i="22"/>
  <c r="U28" i="22"/>
  <c r="V28" i="22"/>
  <c r="W28" i="22"/>
  <c r="X28" i="22"/>
  <c r="Q29" i="22"/>
  <c r="R29" i="22"/>
  <c r="S29" i="22"/>
  <c r="T29" i="22"/>
  <c r="U29" i="22"/>
  <c r="V29" i="22"/>
  <c r="W29" i="22"/>
  <c r="X29" i="22"/>
  <c r="Q30" i="22"/>
  <c r="R30" i="22"/>
  <c r="S30" i="22"/>
  <c r="T30" i="22"/>
  <c r="U30" i="22"/>
  <c r="V30" i="22"/>
  <c r="W30" i="22"/>
  <c r="X30" i="22"/>
  <c r="Q31" i="22"/>
  <c r="R31" i="22"/>
  <c r="S31" i="22"/>
  <c r="T31" i="22"/>
  <c r="U31" i="22"/>
  <c r="V31" i="22"/>
  <c r="W31" i="22"/>
  <c r="X31" i="22"/>
  <c r="Q32" i="22"/>
  <c r="R32" i="22"/>
  <c r="S32" i="22"/>
  <c r="T32" i="22"/>
  <c r="U32" i="22"/>
  <c r="V32" i="22"/>
  <c r="W32" i="22"/>
  <c r="X32" i="22"/>
  <c r="Q33" i="22"/>
  <c r="R33" i="22"/>
  <c r="S33" i="22"/>
  <c r="T33" i="22"/>
  <c r="U33" i="22"/>
  <c r="V33" i="22"/>
  <c r="W33" i="22"/>
  <c r="X33" i="22"/>
  <c r="Q34" i="22"/>
  <c r="R34" i="22"/>
  <c r="S34" i="22"/>
  <c r="T34" i="22"/>
  <c r="U34" i="22"/>
  <c r="V34" i="22"/>
  <c r="W34" i="22"/>
  <c r="X34" i="22"/>
  <c r="Q35" i="22"/>
  <c r="R35" i="22"/>
  <c r="S35" i="22"/>
  <c r="T35" i="22"/>
  <c r="U35" i="22"/>
  <c r="V35" i="22"/>
  <c r="W35" i="22"/>
  <c r="X35" i="22"/>
  <c r="Q36" i="22"/>
  <c r="R36" i="22"/>
  <c r="S36" i="22"/>
  <c r="T36" i="22"/>
  <c r="U36" i="22"/>
  <c r="V36" i="22"/>
  <c r="W36" i="22"/>
  <c r="X36" i="22"/>
  <c r="Q37" i="22"/>
  <c r="R37" i="22"/>
  <c r="S37" i="22"/>
  <c r="T37" i="22"/>
  <c r="U37" i="22"/>
  <c r="V37" i="22"/>
  <c r="W37" i="22"/>
  <c r="X37" i="22"/>
  <c r="Q38" i="22"/>
  <c r="R38" i="22"/>
  <c r="S38" i="22"/>
  <c r="T38" i="22"/>
  <c r="U38" i="22"/>
  <c r="V38" i="22"/>
  <c r="W38" i="22"/>
  <c r="X38" i="22"/>
  <c r="Q39" i="22"/>
  <c r="R39" i="22"/>
  <c r="S39" i="22"/>
  <c r="T39" i="22"/>
  <c r="U39" i="22"/>
  <c r="V39" i="22"/>
  <c r="W39" i="22"/>
  <c r="X39" i="22"/>
  <c r="Q40" i="22"/>
  <c r="R40" i="22"/>
  <c r="S40" i="22"/>
  <c r="T40" i="22"/>
  <c r="U40" i="22"/>
  <c r="V40" i="22"/>
  <c r="W40" i="22"/>
  <c r="X40" i="22"/>
  <c r="Q41" i="22"/>
  <c r="R41" i="22"/>
  <c r="S41" i="22"/>
  <c r="T41" i="22"/>
  <c r="U41" i="22"/>
  <c r="V41" i="22"/>
  <c r="W41" i="22"/>
  <c r="X41" i="22"/>
  <c r="Q42" i="22"/>
  <c r="R42" i="22"/>
  <c r="S42" i="22"/>
  <c r="T42" i="22"/>
  <c r="U42" i="22"/>
  <c r="V42" i="22"/>
  <c r="W42" i="22"/>
  <c r="X42" i="22"/>
  <c r="Q43" i="22"/>
  <c r="R43" i="22"/>
  <c r="S43" i="22"/>
  <c r="T43" i="22"/>
  <c r="U43" i="22"/>
  <c r="V43" i="22"/>
  <c r="W43" i="22"/>
  <c r="X43" i="22"/>
  <c r="Q44" i="22"/>
  <c r="R44" i="22"/>
  <c r="S44" i="22"/>
  <c r="T44" i="22"/>
  <c r="U44" i="22"/>
  <c r="V44" i="22"/>
  <c r="W44" i="22"/>
  <c r="X44" i="22"/>
  <c r="Q45" i="22"/>
  <c r="R45" i="22"/>
  <c r="S45" i="22"/>
  <c r="T45" i="22"/>
  <c r="U45" i="22"/>
  <c r="V45" i="22"/>
  <c r="W45" i="22"/>
  <c r="X45" i="22"/>
  <c r="Q46" i="22"/>
  <c r="R46" i="22"/>
  <c r="S46" i="22"/>
  <c r="T46" i="22"/>
  <c r="U46" i="22"/>
  <c r="V46" i="22"/>
  <c r="W46" i="22"/>
  <c r="X46" i="22"/>
  <c r="Q47" i="22"/>
  <c r="R47" i="22"/>
  <c r="S47" i="22"/>
  <c r="T47" i="22"/>
  <c r="U47" i="22"/>
  <c r="V47" i="22"/>
  <c r="W47" i="22"/>
  <c r="X47" i="22"/>
  <c r="Q48" i="22"/>
  <c r="R48" i="22"/>
  <c r="S48" i="22"/>
  <c r="T48" i="22"/>
  <c r="U48" i="22"/>
  <c r="V48" i="22"/>
  <c r="W48" i="22"/>
  <c r="X48" i="22"/>
  <c r="Q49" i="22"/>
  <c r="R49" i="22"/>
  <c r="S49" i="22"/>
  <c r="T49" i="22"/>
  <c r="U49" i="22"/>
  <c r="V49" i="22"/>
  <c r="W49" i="22"/>
  <c r="X49" i="22"/>
  <c r="Q50" i="22"/>
  <c r="R50" i="22"/>
  <c r="S50" i="22"/>
  <c r="T50" i="22"/>
  <c r="U50" i="22"/>
  <c r="V50" i="22"/>
  <c r="W50" i="22"/>
  <c r="X50" i="22"/>
  <c r="Q51" i="22"/>
  <c r="R51" i="22"/>
  <c r="S51" i="22"/>
  <c r="T51" i="22"/>
  <c r="U51" i="22"/>
  <c r="V51" i="22"/>
  <c r="W51" i="22"/>
  <c r="X51" i="22"/>
  <c r="Q52" i="22"/>
  <c r="R52" i="22"/>
  <c r="S52" i="22"/>
  <c r="T52" i="22"/>
  <c r="U52" i="22"/>
  <c r="V52" i="22"/>
  <c r="W52" i="22"/>
  <c r="X52" i="22"/>
  <c r="Q53" i="22"/>
  <c r="R53" i="22"/>
  <c r="S53" i="22"/>
  <c r="T53" i="22"/>
  <c r="U53" i="22"/>
  <c r="V53" i="22"/>
  <c r="W53" i="22"/>
  <c r="X53" i="22"/>
  <c r="Q54" i="22"/>
  <c r="R54" i="22"/>
  <c r="S54" i="22"/>
  <c r="T54" i="22"/>
  <c r="U54" i="22"/>
  <c r="V54" i="22"/>
  <c r="W54" i="22"/>
  <c r="X54" i="22"/>
  <c r="Q55" i="22"/>
  <c r="R55" i="22"/>
  <c r="S55" i="22"/>
  <c r="T55" i="22"/>
  <c r="U55" i="22"/>
  <c r="V55" i="22"/>
  <c r="W55" i="22"/>
  <c r="X55" i="22"/>
  <c r="Q56" i="22"/>
  <c r="R56" i="22"/>
  <c r="S56" i="22"/>
  <c r="T56" i="22"/>
  <c r="U56" i="22"/>
  <c r="V56" i="22"/>
  <c r="W56" i="22"/>
  <c r="X56" i="22"/>
  <c r="Q57" i="22"/>
  <c r="R57" i="22"/>
  <c r="S57" i="22"/>
  <c r="T57" i="22"/>
  <c r="U57" i="22"/>
  <c r="V57" i="22"/>
  <c r="W57" i="22"/>
  <c r="X57" i="22"/>
  <c r="Q58" i="22"/>
  <c r="R58" i="22"/>
  <c r="S58" i="22"/>
  <c r="T58" i="22"/>
  <c r="U58" i="22"/>
  <c r="V58" i="22"/>
  <c r="W58" i="22"/>
  <c r="X58" i="22"/>
  <c r="Q59" i="22"/>
  <c r="R59" i="22"/>
  <c r="S59" i="22"/>
  <c r="T59" i="22"/>
  <c r="U59" i="22"/>
  <c r="V59" i="22"/>
  <c r="W59" i="22"/>
  <c r="X59" i="22"/>
  <c r="Q60" i="22"/>
  <c r="R60" i="22"/>
  <c r="S60" i="22"/>
  <c r="T60" i="22"/>
  <c r="U60" i="22"/>
  <c r="V60" i="22"/>
  <c r="W60" i="22"/>
  <c r="X60" i="22"/>
  <c r="Q61" i="22"/>
  <c r="R61" i="22"/>
  <c r="S61" i="22"/>
  <c r="T61" i="22"/>
  <c r="U61" i="22"/>
  <c r="V61" i="22"/>
  <c r="W61" i="22"/>
  <c r="X61" i="22"/>
  <c r="Q62" i="22"/>
  <c r="R62" i="22"/>
  <c r="S62" i="22"/>
  <c r="T62" i="22"/>
  <c r="U62" i="22"/>
  <c r="V62" i="22"/>
  <c r="W62" i="22"/>
  <c r="X62" i="22"/>
  <c r="Q63" i="22"/>
  <c r="R63" i="22"/>
  <c r="S63" i="22"/>
  <c r="T63" i="22"/>
  <c r="U63" i="22"/>
  <c r="V63" i="22"/>
  <c r="W63" i="22"/>
  <c r="X63" i="22"/>
  <c r="Q64" i="22"/>
  <c r="R64" i="22"/>
  <c r="S64" i="22"/>
  <c r="T64" i="22"/>
  <c r="U64" i="22"/>
  <c r="V64" i="22"/>
  <c r="W64" i="22"/>
  <c r="X64" i="22"/>
  <c r="Q65" i="22"/>
  <c r="R65" i="22"/>
  <c r="S65" i="22"/>
  <c r="T65" i="22"/>
  <c r="U65" i="22"/>
  <c r="V65" i="22"/>
  <c r="W65" i="22"/>
  <c r="X65" i="22"/>
  <c r="Q66" i="22"/>
  <c r="R66" i="22"/>
  <c r="S66" i="22"/>
  <c r="T66" i="22"/>
  <c r="U66" i="22"/>
  <c r="V66" i="22"/>
  <c r="W66" i="22"/>
  <c r="X66" i="22"/>
  <c r="Q67" i="22"/>
  <c r="R67" i="22"/>
  <c r="S67" i="22"/>
  <c r="T67" i="22"/>
  <c r="U67" i="22"/>
  <c r="V67" i="22"/>
  <c r="W67" i="22"/>
  <c r="X67" i="22"/>
  <c r="Q68" i="22"/>
  <c r="R68" i="22"/>
  <c r="S68" i="22"/>
  <c r="T68" i="22"/>
  <c r="U68" i="22"/>
  <c r="V68" i="22"/>
  <c r="W68" i="22"/>
  <c r="X68" i="22"/>
  <c r="Q69" i="22"/>
  <c r="R69" i="22"/>
  <c r="S69" i="22"/>
  <c r="T69" i="22"/>
  <c r="U69" i="22"/>
  <c r="V69" i="22"/>
  <c r="W69" i="22"/>
  <c r="X69" i="22"/>
  <c r="Q70" i="22"/>
  <c r="R70" i="22"/>
  <c r="S70" i="22"/>
  <c r="T70" i="22"/>
  <c r="U70" i="22"/>
  <c r="V70" i="22"/>
  <c r="W70" i="22"/>
  <c r="X70" i="22"/>
  <c r="Q71" i="22"/>
  <c r="R71" i="22"/>
  <c r="S71" i="22"/>
  <c r="T71" i="22"/>
  <c r="U71" i="22"/>
  <c r="V71" i="22"/>
  <c r="W71" i="22"/>
  <c r="X71" i="22"/>
  <c r="Q72" i="22"/>
  <c r="R72" i="22"/>
  <c r="S72" i="22"/>
  <c r="T72" i="22"/>
  <c r="U72" i="22"/>
  <c r="V72" i="22"/>
  <c r="W72" i="22"/>
  <c r="X72" i="22"/>
  <c r="Q73" i="22"/>
  <c r="R73" i="22"/>
  <c r="S73" i="22"/>
  <c r="T73" i="22"/>
  <c r="U73" i="22"/>
  <c r="V73" i="22"/>
  <c r="W73" i="22"/>
  <c r="Q74" i="22"/>
  <c r="R74" i="22"/>
  <c r="S74" i="22"/>
  <c r="T74" i="22"/>
  <c r="U74" i="22"/>
  <c r="V74" i="22"/>
  <c r="W74" i="22"/>
  <c r="Q75" i="22"/>
  <c r="R75" i="22"/>
  <c r="S75" i="22"/>
  <c r="T75" i="22"/>
  <c r="U75" i="22"/>
  <c r="V75" i="22"/>
  <c r="W75" i="22"/>
  <c r="Q76" i="22"/>
  <c r="R76" i="22"/>
  <c r="S76" i="22"/>
  <c r="T76" i="22"/>
  <c r="U76" i="22"/>
  <c r="V76" i="22"/>
  <c r="W76" i="22"/>
  <c r="Q77" i="22"/>
  <c r="R77" i="22"/>
  <c r="S77" i="22"/>
  <c r="T77" i="22"/>
  <c r="U77" i="22"/>
  <c r="V77" i="22"/>
  <c r="W77" i="22"/>
  <c r="Q78" i="22"/>
  <c r="R78" i="22"/>
  <c r="S78" i="22"/>
  <c r="T78" i="22"/>
  <c r="U78" i="22"/>
  <c r="V78" i="22"/>
  <c r="W78" i="22"/>
  <c r="Q79" i="22"/>
  <c r="R79" i="22"/>
  <c r="S79" i="22"/>
  <c r="T79" i="22"/>
  <c r="U79" i="22"/>
  <c r="V79" i="22"/>
  <c r="W79" i="22"/>
  <c r="Q80" i="22"/>
  <c r="R80" i="22"/>
  <c r="S80" i="22"/>
  <c r="T80" i="22"/>
  <c r="U80" i="22"/>
  <c r="V80" i="22"/>
  <c r="W80" i="22"/>
  <c r="Q81" i="22"/>
  <c r="R81" i="22"/>
  <c r="S81" i="22"/>
  <c r="T81" i="22"/>
  <c r="U81" i="22"/>
  <c r="V81" i="22"/>
  <c r="W81" i="22"/>
  <c r="Q82" i="22"/>
  <c r="R82" i="22"/>
  <c r="S82" i="22"/>
  <c r="T82" i="22"/>
  <c r="U82" i="22"/>
  <c r="V82" i="22"/>
  <c r="W82" i="22"/>
  <c r="Q83" i="22"/>
  <c r="R83" i="22"/>
  <c r="S83" i="22"/>
  <c r="T83" i="22"/>
  <c r="U83" i="22"/>
  <c r="V83" i="22"/>
  <c r="W83" i="22"/>
  <c r="Q84" i="22"/>
  <c r="R84" i="22"/>
  <c r="S84" i="22"/>
  <c r="T84" i="22"/>
  <c r="U84" i="22"/>
  <c r="V84" i="22"/>
  <c r="W84" i="22"/>
  <c r="Q85" i="22"/>
  <c r="R85" i="22"/>
  <c r="S85" i="22"/>
  <c r="T85" i="22"/>
  <c r="U85" i="22"/>
  <c r="V85" i="22"/>
  <c r="W85" i="22"/>
  <c r="Q86" i="22"/>
  <c r="R86" i="22"/>
  <c r="S86" i="22"/>
  <c r="T86" i="22"/>
  <c r="U86" i="22"/>
  <c r="V86" i="22"/>
  <c r="W86" i="22"/>
  <c r="Q87" i="22"/>
  <c r="R87" i="22"/>
  <c r="S87" i="22"/>
  <c r="T87" i="22"/>
  <c r="U87" i="22"/>
  <c r="V87" i="22"/>
  <c r="W87" i="22"/>
  <c r="Q88" i="22"/>
  <c r="R88" i="22"/>
  <c r="S88" i="22"/>
  <c r="T88" i="22"/>
  <c r="U88" i="22"/>
  <c r="V88" i="22"/>
  <c r="W88" i="22"/>
  <c r="X88" i="22"/>
  <c r="Q89" i="22"/>
  <c r="R89" i="22"/>
  <c r="S89" i="22"/>
  <c r="T89" i="22"/>
  <c r="U89" i="22"/>
  <c r="V89" i="22"/>
  <c r="W89" i="22"/>
  <c r="X89" i="22"/>
  <c r="Q90" i="22"/>
  <c r="R90" i="22"/>
  <c r="S90" i="22"/>
  <c r="T90" i="22"/>
  <c r="U90" i="22"/>
  <c r="V90" i="22"/>
  <c r="W90" i="22"/>
  <c r="X90" i="22"/>
  <c r="Q91" i="22"/>
  <c r="R91" i="22"/>
  <c r="S91" i="22"/>
  <c r="T91" i="22"/>
  <c r="U91" i="22"/>
  <c r="V91" i="22"/>
  <c r="W91" i="22"/>
  <c r="X91" i="22"/>
  <c r="Q92" i="22"/>
  <c r="R92" i="22"/>
  <c r="S92" i="22"/>
  <c r="T92" i="22"/>
  <c r="U92" i="22"/>
  <c r="V92" i="22"/>
  <c r="W92" i="22"/>
  <c r="X92" i="22"/>
  <c r="Q93" i="22"/>
  <c r="R93" i="22"/>
  <c r="S93" i="22"/>
  <c r="T93" i="22"/>
  <c r="U93" i="22"/>
  <c r="V93" i="22"/>
  <c r="W93" i="22"/>
  <c r="X93" i="22"/>
  <c r="Q94" i="22"/>
  <c r="R94" i="22"/>
  <c r="S94" i="22"/>
  <c r="T94" i="22"/>
  <c r="U94" i="22"/>
  <c r="V94" i="22"/>
  <c r="W94" i="22"/>
  <c r="X94" i="22"/>
  <c r="Q95" i="22"/>
  <c r="R95" i="22"/>
  <c r="S95" i="22"/>
  <c r="T95" i="22"/>
  <c r="U95" i="22"/>
  <c r="V95" i="22"/>
  <c r="W95" i="22"/>
  <c r="X95" i="22"/>
  <c r="Q96" i="22"/>
  <c r="R96" i="22"/>
  <c r="S96" i="22"/>
  <c r="T96" i="22"/>
  <c r="U96" i="22"/>
  <c r="V96" i="22"/>
  <c r="W96" i="22"/>
  <c r="X96" i="22"/>
  <c r="Q97" i="22"/>
  <c r="R97" i="22"/>
  <c r="S97" i="22"/>
  <c r="T97" i="22"/>
  <c r="U97" i="22"/>
  <c r="V97" i="22"/>
  <c r="W97" i="22"/>
  <c r="X97" i="22"/>
  <c r="Q98" i="22"/>
  <c r="R98" i="22"/>
  <c r="S98" i="22"/>
  <c r="T98" i="22"/>
  <c r="U98" i="22"/>
  <c r="V98" i="22"/>
  <c r="W98" i="22"/>
  <c r="X98" i="22"/>
  <c r="Q99" i="22"/>
  <c r="R99" i="22"/>
  <c r="S99" i="22"/>
  <c r="T99" i="22"/>
  <c r="U99" i="22"/>
  <c r="V99" i="22"/>
  <c r="W99" i="22"/>
  <c r="X99" i="22"/>
  <c r="Q100" i="22"/>
  <c r="R100" i="22"/>
  <c r="S100" i="22"/>
  <c r="T100" i="22"/>
  <c r="U100" i="22"/>
  <c r="V100" i="22"/>
  <c r="W100" i="22"/>
  <c r="X100" i="22"/>
  <c r="Q101" i="22"/>
  <c r="R101" i="22"/>
  <c r="S101" i="22"/>
  <c r="T101" i="22"/>
  <c r="U101" i="22"/>
  <c r="V101" i="22"/>
  <c r="W101" i="22"/>
  <c r="X101" i="22"/>
  <c r="Q102" i="22"/>
  <c r="R102" i="22"/>
  <c r="S102" i="22"/>
  <c r="T102" i="22"/>
  <c r="U102" i="22"/>
  <c r="V102" i="22"/>
  <c r="W102" i="22"/>
  <c r="X102" i="22"/>
  <c r="Q103" i="22"/>
  <c r="R103" i="22"/>
  <c r="S103" i="22"/>
  <c r="T103" i="22"/>
  <c r="U103" i="22"/>
  <c r="V103" i="22"/>
  <c r="W103" i="22"/>
  <c r="X103" i="22"/>
  <c r="Q104" i="22"/>
  <c r="R104" i="22"/>
  <c r="S104" i="22"/>
  <c r="T104" i="22"/>
  <c r="U104" i="22"/>
  <c r="V104" i="22"/>
  <c r="W104" i="22"/>
  <c r="X104" i="22"/>
  <c r="Q105" i="22"/>
  <c r="R105" i="22"/>
  <c r="S105" i="22"/>
  <c r="T105" i="22"/>
  <c r="U105" i="22"/>
  <c r="V105" i="22"/>
  <c r="W105" i="22"/>
  <c r="X105" i="22"/>
  <c r="Q106" i="22"/>
  <c r="R106" i="22"/>
  <c r="S106" i="22"/>
  <c r="T106" i="22"/>
  <c r="U106" i="22"/>
  <c r="V106" i="22"/>
  <c r="W106" i="22"/>
  <c r="X106" i="22"/>
  <c r="Q107" i="22"/>
  <c r="R107" i="22"/>
  <c r="S107" i="22"/>
  <c r="T107" i="22"/>
  <c r="U107" i="22"/>
  <c r="V107" i="22"/>
  <c r="W107" i="22"/>
  <c r="X107" i="22"/>
  <c r="Q108" i="22"/>
  <c r="R108" i="22"/>
  <c r="S108" i="22"/>
  <c r="T108" i="22"/>
  <c r="U108" i="22"/>
  <c r="V108" i="22"/>
  <c r="W108" i="22"/>
  <c r="X108" i="22"/>
  <c r="Q109" i="22"/>
  <c r="R109" i="22"/>
  <c r="S109" i="22"/>
  <c r="T109" i="22"/>
  <c r="U109" i="22"/>
  <c r="V109" i="22"/>
  <c r="W109" i="22"/>
  <c r="X109" i="22"/>
  <c r="Q110" i="22"/>
  <c r="R110" i="22"/>
  <c r="S110" i="22"/>
  <c r="T110" i="22"/>
  <c r="U110" i="22"/>
  <c r="V110" i="22"/>
  <c r="W110" i="22"/>
  <c r="X110" i="22"/>
  <c r="Q111" i="22"/>
  <c r="R111" i="22"/>
  <c r="S111" i="22"/>
  <c r="T111" i="22"/>
  <c r="U111" i="22"/>
  <c r="V111" i="22"/>
  <c r="W111" i="22"/>
  <c r="X111" i="22"/>
  <c r="Q112" i="22"/>
  <c r="R112" i="22"/>
  <c r="S112" i="22"/>
  <c r="T112" i="22"/>
  <c r="U112" i="22"/>
  <c r="V112" i="22"/>
  <c r="W112" i="22"/>
  <c r="X112" i="22"/>
  <c r="Q113" i="22"/>
  <c r="R113" i="22"/>
  <c r="S113" i="22"/>
  <c r="T113" i="22"/>
  <c r="U113" i="22"/>
  <c r="V113" i="22"/>
  <c r="W113" i="22"/>
  <c r="X113" i="22"/>
  <c r="Q114" i="22"/>
  <c r="O114" i="17"/>
  <c r="K114" i="19"/>
  <c r="O114" i="16"/>
  <c r="N114" i="24"/>
  <c r="O114" i="24"/>
  <c r="P114" i="24"/>
  <c r="M114" i="24"/>
  <c r="O114" i="23"/>
  <c r="R114" i="22"/>
  <c r="S114" i="22"/>
  <c r="T114" i="22"/>
  <c r="U114" i="22"/>
  <c r="V114" i="22"/>
  <c r="W114" i="22"/>
  <c r="S114" i="30"/>
  <c r="S19" i="30"/>
  <c r="T19" i="30"/>
  <c r="U19" i="30"/>
  <c r="V19" i="30"/>
  <c r="W19" i="30"/>
  <c r="X19" i="30"/>
  <c r="Y19" i="30"/>
  <c r="S20" i="30"/>
  <c r="T20" i="30"/>
  <c r="U20" i="30"/>
  <c r="V20" i="30"/>
  <c r="W20" i="30"/>
  <c r="X20" i="30"/>
  <c r="Y20" i="30"/>
  <c r="S21" i="30"/>
  <c r="T21" i="30"/>
  <c r="U21" i="30"/>
  <c r="V21" i="30"/>
  <c r="W21" i="30"/>
  <c r="X21" i="30"/>
  <c r="Y21" i="30"/>
  <c r="S22" i="30"/>
  <c r="T22" i="30"/>
  <c r="U22" i="30"/>
  <c r="V22" i="30"/>
  <c r="W22" i="30"/>
  <c r="X22" i="30"/>
  <c r="Y22" i="30"/>
  <c r="S23" i="30"/>
  <c r="T23" i="30"/>
  <c r="U23" i="30"/>
  <c r="V23" i="30"/>
  <c r="W23" i="30"/>
  <c r="X23" i="30"/>
  <c r="Y23" i="30"/>
  <c r="S24" i="30"/>
  <c r="T24" i="30"/>
  <c r="U24" i="30"/>
  <c r="V24" i="30"/>
  <c r="W24" i="30"/>
  <c r="X24" i="30"/>
  <c r="Y24" i="30"/>
  <c r="S25" i="30"/>
  <c r="T25" i="30"/>
  <c r="U25" i="30"/>
  <c r="V25" i="30"/>
  <c r="W25" i="30"/>
  <c r="X25" i="30"/>
  <c r="Y25" i="30"/>
  <c r="S26" i="30"/>
  <c r="T26" i="30"/>
  <c r="U26" i="30"/>
  <c r="V26" i="30"/>
  <c r="W26" i="30"/>
  <c r="X26" i="30"/>
  <c r="Y26" i="30"/>
  <c r="S27" i="30"/>
  <c r="T27" i="30"/>
  <c r="U27" i="30"/>
  <c r="V27" i="30"/>
  <c r="W27" i="30"/>
  <c r="X27" i="30"/>
  <c r="Y27" i="30"/>
  <c r="S28" i="30"/>
  <c r="T28" i="30"/>
  <c r="U28" i="30"/>
  <c r="V28" i="30"/>
  <c r="W28" i="30"/>
  <c r="X28" i="30"/>
  <c r="Y28" i="30"/>
  <c r="S29" i="30"/>
  <c r="T29" i="30"/>
  <c r="U29" i="30"/>
  <c r="V29" i="30"/>
  <c r="W29" i="30"/>
  <c r="X29" i="30"/>
  <c r="Y29" i="30"/>
  <c r="S30" i="30"/>
  <c r="T30" i="30"/>
  <c r="U30" i="30"/>
  <c r="V30" i="30"/>
  <c r="W30" i="30"/>
  <c r="X30" i="30"/>
  <c r="Y30" i="30"/>
  <c r="S31" i="30"/>
  <c r="T31" i="30"/>
  <c r="U31" i="30"/>
  <c r="V31" i="30"/>
  <c r="W31" i="30"/>
  <c r="X31" i="30"/>
  <c r="Y31" i="30"/>
  <c r="S32" i="30"/>
  <c r="T32" i="30"/>
  <c r="U32" i="30"/>
  <c r="V32" i="30"/>
  <c r="W32" i="30"/>
  <c r="X32" i="30"/>
  <c r="Y32" i="30"/>
  <c r="S33" i="30"/>
  <c r="T33" i="30"/>
  <c r="U33" i="30"/>
  <c r="V33" i="30"/>
  <c r="W33" i="30"/>
  <c r="X33" i="30"/>
  <c r="Y33" i="30"/>
  <c r="S34" i="30"/>
  <c r="T34" i="30"/>
  <c r="U34" i="30"/>
  <c r="V34" i="30"/>
  <c r="W34" i="30"/>
  <c r="X34" i="30"/>
  <c r="Y34" i="30"/>
  <c r="S35" i="30"/>
  <c r="T35" i="30"/>
  <c r="U35" i="30"/>
  <c r="V35" i="30"/>
  <c r="W35" i="30"/>
  <c r="X35" i="30"/>
  <c r="Y35" i="30"/>
  <c r="S36" i="30"/>
  <c r="T36" i="30"/>
  <c r="U36" i="30"/>
  <c r="V36" i="30"/>
  <c r="W36" i="30"/>
  <c r="X36" i="30"/>
  <c r="Y36" i="30"/>
  <c r="S37" i="30"/>
  <c r="T37" i="30"/>
  <c r="U37" i="30"/>
  <c r="V37" i="30"/>
  <c r="W37" i="30"/>
  <c r="X37" i="30"/>
  <c r="Y37" i="30"/>
  <c r="S38" i="30"/>
  <c r="T38" i="30"/>
  <c r="U38" i="30"/>
  <c r="V38" i="30"/>
  <c r="W38" i="30"/>
  <c r="X38" i="30"/>
  <c r="Y38" i="30"/>
  <c r="S39" i="30"/>
  <c r="T39" i="30"/>
  <c r="U39" i="30"/>
  <c r="V39" i="30"/>
  <c r="W39" i="30"/>
  <c r="X39" i="30"/>
  <c r="Y39" i="30"/>
  <c r="S40" i="30"/>
  <c r="T40" i="30"/>
  <c r="U40" i="30"/>
  <c r="V40" i="30"/>
  <c r="W40" i="30"/>
  <c r="X40" i="30"/>
  <c r="Y40" i="30"/>
  <c r="S41" i="30"/>
  <c r="T41" i="30"/>
  <c r="U41" i="30"/>
  <c r="V41" i="30"/>
  <c r="W41" i="30"/>
  <c r="X41" i="30"/>
  <c r="Y41" i="30"/>
  <c r="S42" i="30"/>
  <c r="T42" i="30"/>
  <c r="U42" i="30"/>
  <c r="V42" i="30"/>
  <c r="W42" i="30"/>
  <c r="X42" i="30"/>
  <c r="Y42" i="30"/>
  <c r="S43" i="30"/>
  <c r="T43" i="30"/>
  <c r="U43" i="30"/>
  <c r="V43" i="30"/>
  <c r="W43" i="30"/>
  <c r="X43" i="30"/>
  <c r="Y43" i="30"/>
  <c r="S44" i="30"/>
  <c r="T44" i="30"/>
  <c r="U44" i="30"/>
  <c r="V44" i="30"/>
  <c r="W44" i="30"/>
  <c r="X44" i="30"/>
  <c r="Y44" i="30"/>
  <c r="S45" i="30"/>
  <c r="T45" i="30"/>
  <c r="U45" i="30"/>
  <c r="V45" i="30"/>
  <c r="W45" i="30"/>
  <c r="X45" i="30"/>
  <c r="Y45" i="30"/>
  <c r="S46" i="30"/>
  <c r="T46" i="30"/>
  <c r="U46" i="30"/>
  <c r="V46" i="30"/>
  <c r="W46" i="30"/>
  <c r="X46" i="30"/>
  <c r="Y46" i="30"/>
  <c r="S47" i="30"/>
  <c r="T47" i="30"/>
  <c r="U47" i="30"/>
  <c r="V47" i="30"/>
  <c r="W47" i="30"/>
  <c r="X47" i="30"/>
  <c r="Y47" i="30"/>
  <c r="S48" i="30"/>
  <c r="T48" i="30"/>
  <c r="U48" i="30"/>
  <c r="V48" i="30"/>
  <c r="W48" i="30"/>
  <c r="X48" i="30"/>
  <c r="Y48" i="30"/>
  <c r="S49" i="30"/>
  <c r="T49" i="30"/>
  <c r="U49" i="30"/>
  <c r="V49" i="30"/>
  <c r="W49" i="30"/>
  <c r="X49" i="30"/>
  <c r="Y49" i="30"/>
  <c r="S50" i="30"/>
  <c r="T50" i="30"/>
  <c r="U50" i="30"/>
  <c r="V50" i="30"/>
  <c r="W50" i="30"/>
  <c r="X50" i="30"/>
  <c r="Y50" i="30"/>
  <c r="Z50" i="30"/>
  <c r="S51" i="30"/>
  <c r="T51" i="30"/>
  <c r="U51" i="30"/>
  <c r="V51" i="30"/>
  <c r="W51" i="30"/>
  <c r="X51" i="30"/>
  <c r="Y51" i="30"/>
  <c r="Z51" i="30"/>
  <c r="S52" i="30"/>
  <c r="T52" i="30"/>
  <c r="U52" i="30"/>
  <c r="V52" i="30"/>
  <c r="W52" i="30"/>
  <c r="X52" i="30"/>
  <c r="Y52" i="30"/>
  <c r="Z52" i="30"/>
  <c r="S53" i="30"/>
  <c r="T53" i="30"/>
  <c r="U53" i="30"/>
  <c r="V53" i="30"/>
  <c r="W53" i="30"/>
  <c r="X53" i="30"/>
  <c r="Y53" i="30"/>
  <c r="Z53" i="30"/>
  <c r="S54" i="30"/>
  <c r="T54" i="30"/>
  <c r="U54" i="30"/>
  <c r="V54" i="30"/>
  <c r="W54" i="30"/>
  <c r="X54" i="30"/>
  <c r="Y54" i="30"/>
  <c r="Z54" i="30"/>
  <c r="S55" i="30"/>
  <c r="T55" i="30"/>
  <c r="U55" i="30"/>
  <c r="V55" i="30"/>
  <c r="W55" i="30"/>
  <c r="X55" i="30"/>
  <c r="Y55" i="30"/>
  <c r="Z55" i="30"/>
  <c r="S56" i="30"/>
  <c r="T56" i="30"/>
  <c r="U56" i="30"/>
  <c r="V56" i="30"/>
  <c r="W56" i="30"/>
  <c r="X56" i="30"/>
  <c r="Y56" i="30"/>
  <c r="Z56" i="30"/>
  <c r="S57" i="30"/>
  <c r="T57" i="30"/>
  <c r="U57" i="30"/>
  <c r="V57" i="30"/>
  <c r="W57" i="30"/>
  <c r="X57" i="30"/>
  <c r="Y57" i="30"/>
  <c r="Z57" i="30"/>
  <c r="S58" i="30"/>
  <c r="T58" i="30"/>
  <c r="U58" i="30"/>
  <c r="V58" i="30"/>
  <c r="W58" i="30"/>
  <c r="X58" i="30"/>
  <c r="Y58" i="30"/>
  <c r="S59" i="30"/>
  <c r="T59" i="30"/>
  <c r="U59" i="30"/>
  <c r="V59" i="30"/>
  <c r="W59" i="30"/>
  <c r="X59" i="30"/>
  <c r="Y59" i="30"/>
  <c r="S60" i="30"/>
  <c r="T60" i="30"/>
  <c r="U60" i="30"/>
  <c r="V60" i="30"/>
  <c r="W60" i="30"/>
  <c r="X60" i="30"/>
  <c r="Y60" i="30"/>
  <c r="S61" i="30"/>
  <c r="T61" i="30"/>
  <c r="U61" i="30"/>
  <c r="V61" i="30"/>
  <c r="W61" i="30"/>
  <c r="X61" i="30"/>
  <c r="Y61" i="30"/>
  <c r="S62" i="30"/>
  <c r="T62" i="30"/>
  <c r="U62" i="30"/>
  <c r="V62" i="30"/>
  <c r="W62" i="30"/>
  <c r="X62" i="30"/>
  <c r="Y62" i="30"/>
  <c r="S63" i="30"/>
  <c r="T63" i="30"/>
  <c r="U63" i="30"/>
  <c r="V63" i="30"/>
  <c r="W63" i="30"/>
  <c r="X63" i="30"/>
  <c r="Y63" i="30"/>
  <c r="S64" i="30"/>
  <c r="T64" i="30"/>
  <c r="U64" i="30"/>
  <c r="V64" i="30"/>
  <c r="W64" i="30"/>
  <c r="X64" i="30"/>
  <c r="Y64" i="30"/>
  <c r="S65" i="30"/>
  <c r="T65" i="30"/>
  <c r="U65" i="30"/>
  <c r="V65" i="30"/>
  <c r="W65" i="30"/>
  <c r="X65" i="30"/>
  <c r="Y65" i="30"/>
  <c r="S66" i="30"/>
  <c r="T66" i="30"/>
  <c r="U66" i="30"/>
  <c r="V66" i="30"/>
  <c r="W66" i="30"/>
  <c r="X66" i="30"/>
  <c r="Y66" i="30"/>
  <c r="S67" i="30"/>
  <c r="T67" i="30"/>
  <c r="U67" i="30"/>
  <c r="V67" i="30"/>
  <c r="W67" i="30"/>
  <c r="X67" i="30"/>
  <c r="Y67" i="30"/>
  <c r="S68" i="30"/>
  <c r="T68" i="30"/>
  <c r="U68" i="30"/>
  <c r="V68" i="30"/>
  <c r="W68" i="30"/>
  <c r="X68" i="30"/>
  <c r="Y68" i="30"/>
  <c r="S69" i="30"/>
  <c r="T69" i="30"/>
  <c r="U69" i="30"/>
  <c r="V69" i="30"/>
  <c r="W69" i="30"/>
  <c r="X69" i="30"/>
  <c r="Y69" i="30"/>
  <c r="S70" i="30"/>
  <c r="T70" i="30"/>
  <c r="U70" i="30"/>
  <c r="V70" i="30"/>
  <c r="W70" i="30"/>
  <c r="X70" i="30"/>
  <c r="Y70" i="30"/>
  <c r="S71" i="30"/>
  <c r="T71" i="30"/>
  <c r="U71" i="30"/>
  <c r="V71" i="30"/>
  <c r="W71" i="30"/>
  <c r="X71" i="30"/>
  <c r="Y71" i="30"/>
  <c r="S72" i="30"/>
  <c r="T72" i="30"/>
  <c r="U72" i="30"/>
  <c r="V72" i="30"/>
  <c r="W72" i="30"/>
  <c r="X72" i="30"/>
  <c r="Y72" i="30"/>
  <c r="S73" i="30"/>
  <c r="T73" i="30"/>
  <c r="U73" i="30"/>
  <c r="V73" i="30"/>
  <c r="W73" i="30"/>
  <c r="X73" i="30"/>
  <c r="Y73" i="30"/>
  <c r="Z73" i="30"/>
  <c r="S74" i="30"/>
  <c r="T74" i="30"/>
  <c r="U74" i="30"/>
  <c r="V74" i="30"/>
  <c r="W74" i="30"/>
  <c r="X74" i="30"/>
  <c r="Y74" i="30"/>
  <c r="Z74" i="30"/>
  <c r="S75" i="30"/>
  <c r="T75" i="30"/>
  <c r="U75" i="30"/>
  <c r="V75" i="30"/>
  <c r="W75" i="30"/>
  <c r="X75" i="30"/>
  <c r="Y75" i="30"/>
  <c r="Z75" i="30"/>
  <c r="S76" i="30"/>
  <c r="T76" i="30"/>
  <c r="U76" i="30"/>
  <c r="V76" i="30"/>
  <c r="W76" i="30"/>
  <c r="X76" i="30"/>
  <c r="Y76" i="30"/>
  <c r="Z76" i="30"/>
  <c r="S77" i="30"/>
  <c r="T77" i="30"/>
  <c r="U77" i="30"/>
  <c r="V77" i="30"/>
  <c r="W77" i="30"/>
  <c r="X77" i="30"/>
  <c r="Y77" i="30"/>
  <c r="Z77" i="30"/>
  <c r="S78" i="30"/>
  <c r="T78" i="30"/>
  <c r="U78" i="30"/>
  <c r="V78" i="30"/>
  <c r="W78" i="30"/>
  <c r="X78" i="30"/>
  <c r="Y78" i="30"/>
  <c r="Z78" i="30"/>
  <c r="S79" i="30"/>
  <c r="T79" i="30"/>
  <c r="U79" i="30"/>
  <c r="V79" i="30"/>
  <c r="W79" i="30"/>
  <c r="X79" i="30"/>
  <c r="Y79" i="30"/>
  <c r="Z79" i="30"/>
  <c r="S80" i="30"/>
  <c r="T80" i="30"/>
  <c r="U80" i="30"/>
  <c r="V80" i="30"/>
  <c r="W80" i="30"/>
  <c r="X80" i="30"/>
  <c r="Y80" i="30"/>
  <c r="Z80" i="30"/>
  <c r="S81" i="30"/>
  <c r="T81" i="30"/>
  <c r="U81" i="30"/>
  <c r="V81" i="30"/>
  <c r="W81" i="30"/>
  <c r="X81" i="30"/>
  <c r="Y81" i="30"/>
  <c r="Z81" i="30"/>
  <c r="S82" i="30"/>
  <c r="T82" i="30"/>
  <c r="U82" i="30"/>
  <c r="V82" i="30"/>
  <c r="W82" i="30"/>
  <c r="X82" i="30"/>
  <c r="Y82" i="30"/>
  <c r="Z82" i="30"/>
  <c r="S83" i="30"/>
  <c r="T83" i="30"/>
  <c r="U83" i="30"/>
  <c r="V83" i="30"/>
  <c r="W83" i="30"/>
  <c r="X83" i="30"/>
  <c r="Y83" i="30"/>
  <c r="Z83" i="30"/>
  <c r="S84" i="30"/>
  <c r="T84" i="30"/>
  <c r="U84" i="30"/>
  <c r="V84" i="30"/>
  <c r="W84" i="30"/>
  <c r="X84" i="30"/>
  <c r="Y84" i="30"/>
  <c r="Z84" i="30"/>
  <c r="S85" i="30"/>
  <c r="T85" i="30"/>
  <c r="U85" i="30"/>
  <c r="V85" i="30"/>
  <c r="W85" i="30"/>
  <c r="X85" i="30"/>
  <c r="Y85" i="30"/>
  <c r="Z85" i="30"/>
  <c r="S86" i="30"/>
  <c r="T86" i="30"/>
  <c r="U86" i="30"/>
  <c r="V86" i="30"/>
  <c r="W86" i="30"/>
  <c r="X86" i="30"/>
  <c r="Y86" i="30"/>
  <c r="Z86" i="30"/>
  <c r="S87" i="30"/>
  <c r="T87" i="30"/>
  <c r="U87" i="30"/>
  <c r="V87" i="30"/>
  <c r="W87" i="30"/>
  <c r="X87" i="30"/>
  <c r="Y87" i="30"/>
  <c r="Z87" i="30"/>
  <c r="S88" i="30"/>
  <c r="T88" i="30"/>
  <c r="U88" i="30"/>
  <c r="V88" i="30"/>
  <c r="W88" i="30"/>
  <c r="X88" i="30"/>
  <c r="Y88" i="30"/>
  <c r="Z88" i="30"/>
  <c r="S89" i="30"/>
  <c r="T89" i="30"/>
  <c r="U89" i="30"/>
  <c r="V89" i="30"/>
  <c r="W89" i="30"/>
  <c r="X89" i="30"/>
  <c r="Y89" i="30"/>
  <c r="Z89" i="30"/>
  <c r="S90" i="30"/>
  <c r="T90" i="30"/>
  <c r="U90" i="30"/>
  <c r="V90" i="30"/>
  <c r="W90" i="30"/>
  <c r="X90" i="30"/>
  <c r="Y90" i="30"/>
  <c r="Z90" i="30"/>
  <c r="S91" i="30"/>
  <c r="T91" i="30"/>
  <c r="U91" i="30"/>
  <c r="V91" i="30"/>
  <c r="W91" i="30"/>
  <c r="X91" i="30"/>
  <c r="Y91" i="30"/>
  <c r="Z91" i="30"/>
  <c r="S92" i="30"/>
  <c r="T92" i="30"/>
  <c r="U92" i="30"/>
  <c r="V92" i="30"/>
  <c r="W92" i="30"/>
  <c r="X92" i="30"/>
  <c r="Y92" i="30"/>
  <c r="Z92" i="30"/>
  <c r="S93" i="30"/>
  <c r="T93" i="30"/>
  <c r="U93" i="30"/>
  <c r="V93" i="30"/>
  <c r="W93" i="30"/>
  <c r="X93" i="30"/>
  <c r="Y93" i="30"/>
  <c r="Z93" i="30"/>
  <c r="S94" i="30"/>
  <c r="T94" i="30"/>
  <c r="U94" i="30"/>
  <c r="V94" i="30"/>
  <c r="W94" i="30"/>
  <c r="X94" i="30"/>
  <c r="Y94" i="30"/>
  <c r="Z94" i="30"/>
  <c r="S95" i="30"/>
  <c r="T95" i="30"/>
  <c r="U95" i="30"/>
  <c r="V95" i="30"/>
  <c r="W95" i="30"/>
  <c r="X95" i="30"/>
  <c r="Y95" i="30"/>
  <c r="Z95" i="30"/>
  <c r="S96" i="30"/>
  <c r="T96" i="30"/>
  <c r="U96" i="30"/>
  <c r="V96" i="30"/>
  <c r="W96" i="30"/>
  <c r="X96" i="30"/>
  <c r="Y96" i="30"/>
  <c r="Z96" i="30"/>
  <c r="S97" i="30"/>
  <c r="T97" i="30"/>
  <c r="U97" i="30"/>
  <c r="V97" i="30"/>
  <c r="W97" i="30"/>
  <c r="X97" i="30"/>
  <c r="Y97" i="30"/>
  <c r="S98" i="30"/>
  <c r="T98" i="30"/>
  <c r="U98" i="30"/>
  <c r="V98" i="30"/>
  <c r="W98" i="30"/>
  <c r="X98" i="30"/>
  <c r="Y98" i="30"/>
  <c r="S99" i="30"/>
  <c r="T99" i="30"/>
  <c r="U99" i="30"/>
  <c r="V99" i="30"/>
  <c r="W99" i="30"/>
  <c r="X99" i="30"/>
  <c r="Y99" i="30"/>
  <c r="S100" i="30"/>
  <c r="T100" i="30"/>
  <c r="U100" i="30"/>
  <c r="V100" i="30"/>
  <c r="W100" i="30"/>
  <c r="X100" i="30"/>
  <c r="Y100" i="30"/>
  <c r="S101" i="30"/>
  <c r="T101" i="30"/>
  <c r="U101" i="30"/>
  <c r="V101" i="30"/>
  <c r="W101" i="30"/>
  <c r="X101" i="30"/>
  <c r="Y101" i="30"/>
  <c r="S102" i="30"/>
  <c r="T102" i="30"/>
  <c r="U102" i="30"/>
  <c r="V102" i="30"/>
  <c r="W102" i="30"/>
  <c r="X102" i="30"/>
  <c r="Y102" i="30"/>
  <c r="S103" i="30"/>
  <c r="T103" i="30"/>
  <c r="U103" i="30"/>
  <c r="V103" i="30"/>
  <c r="W103" i="30"/>
  <c r="X103" i="30"/>
  <c r="Y103" i="30"/>
  <c r="Z103" i="30"/>
  <c r="S104" i="30"/>
  <c r="T104" i="30"/>
  <c r="U104" i="30"/>
  <c r="V104" i="30"/>
  <c r="W104" i="30"/>
  <c r="X104" i="30"/>
  <c r="Y104" i="30"/>
  <c r="Z104" i="30"/>
  <c r="S105" i="30"/>
  <c r="T105" i="30"/>
  <c r="U105" i="30"/>
  <c r="V105" i="30"/>
  <c r="W105" i="30"/>
  <c r="X105" i="30"/>
  <c r="Y105" i="30"/>
  <c r="Z105" i="30"/>
  <c r="S106" i="30"/>
  <c r="T106" i="30"/>
  <c r="U106" i="30"/>
  <c r="V106" i="30"/>
  <c r="W106" i="30"/>
  <c r="X106" i="30"/>
  <c r="Y106" i="30"/>
  <c r="Z106" i="30"/>
  <c r="S107" i="30"/>
  <c r="T107" i="30"/>
  <c r="U107" i="30"/>
  <c r="V107" i="30"/>
  <c r="W107" i="30"/>
  <c r="X107" i="30"/>
  <c r="Y107" i="30"/>
  <c r="Z107" i="30"/>
  <c r="S108" i="30"/>
  <c r="T108" i="30"/>
  <c r="U108" i="30"/>
  <c r="V108" i="30"/>
  <c r="W108" i="30"/>
  <c r="X108" i="30"/>
  <c r="Y108" i="30"/>
  <c r="Z108" i="30"/>
  <c r="S109" i="30"/>
  <c r="T109" i="30"/>
  <c r="U109" i="30"/>
  <c r="V109" i="30"/>
  <c r="W109" i="30"/>
  <c r="X109" i="30"/>
  <c r="Y109" i="30"/>
  <c r="Z109" i="30"/>
  <c r="S110" i="30"/>
  <c r="T110" i="30"/>
  <c r="U110" i="30"/>
  <c r="V110" i="30"/>
  <c r="W110" i="30"/>
  <c r="X110" i="30"/>
  <c r="Y110" i="30"/>
  <c r="Z110" i="30"/>
  <c r="S111" i="30"/>
  <c r="T111" i="30"/>
  <c r="U111" i="30"/>
  <c r="V111" i="30"/>
  <c r="W111" i="30"/>
  <c r="X111" i="30"/>
  <c r="Y111" i="30"/>
  <c r="Z111" i="30"/>
  <c r="S112" i="30"/>
  <c r="T112" i="30"/>
  <c r="U112" i="30"/>
  <c r="V112" i="30"/>
  <c r="W112" i="30"/>
  <c r="X112" i="30"/>
  <c r="Y112" i="30"/>
  <c r="Z112" i="30"/>
  <c r="S113" i="30"/>
  <c r="T113" i="30"/>
  <c r="U113" i="30"/>
  <c r="V113" i="30"/>
  <c r="W113" i="30"/>
  <c r="X113" i="30"/>
  <c r="Y113" i="30"/>
  <c r="Z113" i="30"/>
  <c r="T114" i="30"/>
  <c r="U114" i="30"/>
  <c r="V114" i="30"/>
  <c r="W114" i="30"/>
  <c r="X114" i="30"/>
  <c r="Y114" i="30"/>
  <c r="Z114" i="30"/>
  <c r="T114" i="32"/>
  <c r="U114" i="32"/>
  <c r="V114" i="32"/>
  <c r="W114" i="32"/>
  <c r="X114" i="32"/>
  <c r="Y114" i="32"/>
  <c r="M114" i="18"/>
  <c r="N114" i="18"/>
  <c r="O114" i="18"/>
  <c r="P114" i="18"/>
  <c r="K7" i="24"/>
  <c r="K8" i="24"/>
  <c r="Q19" i="24" s="1"/>
  <c r="K9" i="24"/>
  <c r="Q20" i="24" s="1"/>
  <c r="K10" i="24"/>
  <c r="Q21" i="24" s="1"/>
  <c r="K11" i="24"/>
  <c r="Q22" i="24" s="1"/>
  <c r="K12" i="24"/>
  <c r="Q23" i="24" s="1"/>
  <c r="K13" i="24"/>
  <c r="Q24" i="24" s="1"/>
  <c r="K14" i="24"/>
  <c r="Q25" i="24" s="1"/>
  <c r="K15" i="24"/>
  <c r="Q26" i="24" s="1"/>
  <c r="K16" i="24"/>
  <c r="Q27" i="24" s="1"/>
  <c r="K17" i="24"/>
  <c r="Q28" i="24" s="1"/>
  <c r="K18" i="24"/>
  <c r="Q29" i="24" s="1"/>
  <c r="K19" i="24"/>
  <c r="Q30" i="24" s="1"/>
  <c r="K20" i="24"/>
  <c r="Q31" i="24" s="1"/>
  <c r="K21" i="24"/>
  <c r="Q32" i="24" s="1"/>
  <c r="K22" i="24"/>
  <c r="Q33" i="24" s="1"/>
  <c r="K23" i="24"/>
  <c r="Q34" i="24" s="1"/>
  <c r="K24" i="24"/>
  <c r="Q35" i="24" s="1"/>
  <c r="K25" i="24"/>
  <c r="Q36" i="24" s="1"/>
  <c r="K26" i="24"/>
  <c r="Q37" i="24" s="1"/>
  <c r="K27" i="24"/>
  <c r="Q38" i="24" s="1"/>
  <c r="K28" i="24"/>
  <c r="Q39" i="24" s="1"/>
  <c r="K29" i="24"/>
  <c r="Q40" i="24" s="1"/>
  <c r="K30" i="24"/>
  <c r="Q41" i="24" s="1"/>
  <c r="K31" i="24"/>
  <c r="Q42" i="24" s="1"/>
  <c r="K32" i="24"/>
  <c r="Q43" i="24" s="1"/>
  <c r="K33" i="24"/>
  <c r="Q44" i="24" s="1"/>
  <c r="K34" i="24"/>
  <c r="Q45" i="24" s="1"/>
  <c r="K35" i="24"/>
  <c r="Q46" i="24" s="1"/>
  <c r="K36" i="24"/>
  <c r="Q47" i="24" s="1"/>
  <c r="K37" i="24"/>
  <c r="Q48" i="24" s="1"/>
  <c r="K38" i="24"/>
  <c r="Q49" i="24" s="1"/>
  <c r="K39" i="24"/>
  <c r="Q50" i="24" s="1"/>
  <c r="K40" i="24"/>
  <c r="Q51" i="24" s="1"/>
  <c r="K41" i="24"/>
  <c r="Q52" i="24" s="1"/>
  <c r="K42" i="24"/>
  <c r="Q53" i="24" s="1"/>
  <c r="K43" i="24"/>
  <c r="Q54" i="24" s="1"/>
  <c r="K44" i="24"/>
  <c r="Q55" i="24" s="1"/>
  <c r="K45" i="24"/>
  <c r="Q56" i="24" s="1"/>
  <c r="K46" i="24"/>
  <c r="Q57" i="24" s="1"/>
  <c r="K47" i="24"/>
  <c r="Q58" i="24" s="1"/>
  <c r="K48" i="24"/>
  <c r="Q59" i="24" s="1"/>
  <c r="K49" i="24"/>
  <c r="Q60" i="24" s="1"/>
  <c r="K50" i="24"/>
  <c r="Q61" i="24" s="1"/>
  <c r="K51" i="24"/>
  <c r="Q62" i="24" s="1"/>
  <c r="K52" i="24"/>
  <c r="Q63" i="24" s="1"/>
  <c r="K53" i="24"/>
  <c r="Q64" i="24" s="1"/>
  <c r="K54" i="24"/>
  <c r="Q65" i="24" s="1"/>
  <c r="K55" i="24"/>
  <c r="Q66" i="24" s="1"/>
  <c r="K56" i="24"/>
  <c r="Q67" i="24" s="1"/>
  <c r="K57" i="24"/>
  <c r="Q68" i="24" s="1"/>
  <c r="K58" i="24"/>
  <c r="Q69" i="24" s="1"/>
  <c r="K59" i="24"/>
  <c r="Q70" i="24" s="1"/>
  <c r="K60" i="24"/>
  <c r="Q71" i="24" s="1"/>
  <c r="K61" i="24"/>
  <c r="Q72" i="24" s="1"/>
  <c r="K62" i="24"/>
  <c r="Q73" i="24" s="1"/>
  <c r="K63" i="24"/>
  <c r="Q74" i="24" s="1"/>
  <c r="K64" i="24"/>
  <c r="Q75" i="24" s="1"/>
  <c r="K65" i="24"/>
  <c r="Q76" i="24" s="1"/>
  <c r="K66" i="24"/>
  <c r="Q77" i="24" s="1"/>
  <c r="K67" i="24"/>
  <c r="Q78" i="24" s="1"/>
  <c r="K68" i="24"/>
  <c r="Q79" i="24" s="1"/>
  <c r="K69" i="24"/>
  <c r="Q80" i="24" s="1"/>
  <c r="K70" i="24"/>
  <c r="Q81" i="24" s="1"/>
  <c r="K71" i="24"/>
  <c r="Q82" i="24" s="1"/>
  <c r="K72" i="24"/>
  <c r="Q83" i="24" s="1"/>
  <c r="K73" i="24"/>
  <c r="Q84" i="24" s="1"/>
  <c r="K74" i="24"/>
  <c r="Q85" i="24" s="1"/>
  <c r="K75" i="24"/>
  <c r="Q86" i="24" s="1"/>
  <c r="K76" i="24"/>
  <c r="Q87" i="24" s="1"/>
  <c r="K77" i="24"/>
  <c r="Q88" i="24" s="1"/>
  <c r="K78" i="24"/>
  <c r="Q89" i="24" s="1"/>
  <c r="K79" i="24"/>
  <c r="Q90" i="24" s="1"/>
  <c r="K80" i="24"/>
  <c r="Q91" i="24" s="1"/>
  <c r="K81" i="24"/>
  <c r="Q92" i="24" s="1"/>
  <c r="K82" i="24"/>
  <c r="Q93" i="24" s="1"/>
  <c r="K83" i="24"/>
  <c r="Q94" i="24" s="1"/>
  <c r="K84" i="24"/>
  <c r="Q95" i="24" s="1"/>
  <c r="K85" i="24"/>
  <c r="Q96" i="24" s="1"/>
  <c r="K86" i="24"/>
  <c r="Q97" i="24" s="1"/>
  <c r="K87" i="24"/>
  <c r="Q98" i="24" s="1"/>
  <c r="K88" i="24"/>
  <c r="Q99" i="24" s="1"/>
  <c r="K89" i="24"/>
  <c r="Q100" i="24" s="1"/>
  <c r="K90" i="24"/>
  <c r="Q101" i="24" s="1"/>
  <c r="K91" i="24"/>
  <c r="Q102" i="24" s="1"/>
  <c r="K92" i="24"/>
  <c r="Q103" i="24" s="1"/>
  <c r="K93" i="24"/>
  <c r="K94" i="24"/>
  <c r="K95" i="24"/>
  <c r="K96" i="24"/>
  <c r="K97" i="24"/>
  <c r="K98" i="24"/>
  <c r="K99" i="24"/>
  <c r="K100" i="24"/>
  <c r="K101" i="24"/>
  <c r="K102" i="24"/>
  <c r="K103" i="24"/>
  <c r="K104" i="24"/>
  <c r="K105" i="24"/>
  <c r="K106" i="24"/>
  <c r="K107" i="24"/>
  <c r="K108" i="24"/>
  <c r="K109" i="24"/>
  <c r="K110" i="24"/>
  <c r="K111" i="24"/>
  <c r="K112" i="24"/>
  <c r="K113" i="24"/>
  <c r="K114" i="24"/>
  <c r="E7" i="24"/>
  <c r="Q7" i="30"/>
  <c r="Q114" i="32"/>
  <c r="F7" i="36"/>
  <c r="F8" i="36"/>
  <c r="F9" i="36"/>
  <c r="F10" i="36"/>
  <c r="F11" i="36"/>
  <c r="F12" i="36"/>
  <c r="F13" i="36"/>
  <c r="F14" i="36"/>
  <c r="F15" i="36"/>
  <c r="F16" i="36"/>
  <c r="F17" i="36"/>
  <c r="F18" i="36"/>
  <c r="F19" i="36"/>
  <c r="F20" i="36"/>
  <c r="F21" i="36"/>
  <c r="F22" i="36"/>
  <c r="F23" i="36"/>
  <c r="F24" i="36"/>
  <c r="F25" i="36"/>
  <c r="F26" i="36"/>
  <c r="F27" i="36"/>
  <c r="F28" i="36"/>
  <c r="F29" i="36"/>
  <c r="F30" i="36"/>
  <c r="F31" i="36"/>
  <c r="F32" i="36"/>
  <c r="F33" i="36"/>
  <c r="F34" i="36"/>
  <c r="F35" i="36"/>
  <c r="F36" i="36"/>
  <c r="F37" i="36"/>
  <c r="F38" i="36"/>
  <c r="F39" i="36"/>
  <c r="F40" i="36"/>
  <c r="F41" i="36"/>
  <c r="F42" i="36"/>
  <c r="F43" i="36"/>
  <c r="F44" i="36"/>
  <c r="F45" i="36"/>
  <c r="F46" i="36"/>
  <c r="F47" i="36"/>
  <c r="F48" i="36"/>
  <c r="F49" i="36"/>
  <c r="F50" i="36"/>
  <c r="F51" i="36"/>
  <c r="F52" i="36"/>
  <c r="F53" i="36"/>
  <c r="F54" i="36"/>
  <c r="F55" i="36"/>
  <c r="F56" i="36"/>
  <c r="F57" i="36"/>
  <c r="F58" i="36"/>
  <c r="F59" i="36"/>
  <c r="F60" i="36"/>
  <c r="F61" i="36"/>
  <c r="F62" i="36"/>
  <c r="F63" i="36"/>
  <c r="F64" i="36"/>
  <c r="F65" i="36"/>
  <c r="F66" i="36"/>
  <c r="D66" i="38"/>
  <c r="D65" i="38"/>
  <c r="D64" i="38"/>
  <c r="D63" i="38"/>
  <c r="D62" i="38"/>
  <c r="D61" i="38"/>
  <c r="D60" i="38"/>
  <c r="D59" i="38"/>
  <c r="D58" i="38"/>
  <c r="D57" i="38"/>
  <c r="D56" i="38"/>
  <c r="D55" i="38"/>
  <c r="D54" i="38"/>
  <c r="D53" i="38"/>
  <c r="D52" i="38"/>
  <c r="D51" i="38"/>
  <c r="D50" i="38"/>
  <c r="D49" i="38"/>
  <c r="D48" i="38"/>
  <c r="D47" i="38"/>
  <c r="D46" i="38"/>
  <c r="D45" i="38"/>
  <c r="D44" i="38"/>
  <c r="D43" i="38"/>
  <c r="D42" i="38"/>
  <c r="D41" i="38"/>
  <c r="D40" i="38"/>
  <c r="D39" i="38"/>
  <c r="D38" i="38"/>
  <c r="D37" i="38"/>
  <c r="D36" i="38"/>
  <c r="D35" i="38"/>
  <c r="D34" i="38"/>
  <c r="D33" i="38"/>
  <c r="D32" i="38"/>
  <c r="D31" i="38"/>
  <c r="D30" i="38"/>
  <c r="D29" i="38"/>
  <c r="D28" i="38"/>
  <c r="D27" i="38"/>
  <c r="D26" i="38"/>
  <c r="D25" i="38"/>
  <c r="D24" i="38"/>
  <c r="D23" i="38"/>
  <c r="D22" i="38"/>
  <c r="D21" i="38"/>
  <c r="D20" i="38"/>
  <c r="D19" i="38"/>
  <c r="D18" i="38"/>
  <c r="D17" i="38"/>
  <c r="D16" i="38"/>
  <c r="D15" i="38"/>
  <c r="D14" i="38"/>
  <c r="D13" i="38"/>
  <c r="D12" i="38"/>
  <c r="D11" i="38"/>
  <c r="D10" i="38"/>
  <c r="D9" i="38"/>
  <c r="D8" i="38"/>
  <c r="D7" i="38"/>
  <c r="H114" i="32"/>
  <c r="Q113" i="32"/>
  <c r="H113" i="32"/>
  <c r="Q112" i="32"/>
  <c r="H112" i="32"/>
  <c r="Q111" i="32"/>
  <c r="H111" i="32"/>
  <c r="Q110" i="32"/>
  <c r="H110" i="32"/>
  <c r="Q109" i="32"/>
  <c r="H109" i="32"/>
  <c r="Q108" i="32"/>
  <c r="H108" i="32"/>
  <c r="Q107" i="32"/>
  <c r="H107" i="32"/>
  <c r="Q106" i="32"/>
  <c r="H106" i="32"/>
  <c r="Q105" i="32"/>
  <c r="H105" i="32"/>
  <c r="Q104" i="32"/>
  <c r="H104" i="32"/>
  <c r="Q103" i="32"/>
  <c r="H103" i="32"/>
  <c r="Q102" i="32"/>
  <c r="H102" i="32"/>
  <c r="Q101" i="32"/>
  <c r="H101" i="32"/>
  <c r="Q100" i="32"/>
  <c r="H100" i="32"/>
  <c r="Q99" i="32"/>
  <c r="H99" i="32"/>
  <c r="Q98" i="32"/>
  <c r="H98" i="32"/>
  <c r="Q97" i="32"/>
  <c r="H97" i="32"/>
  <c r="Q96" i="32"/>
  <c r="H96" i="32"/>
  <c r="Q95" i="32"/>
  <c r="H95" i="32"/>
  <c r="Q94" i="32"/>
  <c r="H94" i="32"/>
  <c r="Q93" i="32"/>
  <c r="H93" i="32"/>
  <c r="Q92" i="32"/>
  <c r="Z103" i="32" s="1"/>
  <c r="H92" i="32"/>
  <c r="Q91" i="32"/>
  <c r="Z102" i="32" s="1"/>
  <c r="H91" i="32"/>
  <c r="Q90" i="32"/>
  <c r="Z101" i="32" s="1"/>
  <c r="H90" i="32"/>
  <c r="Q89" i="32"/>
  <c r="Z100" i="32" s="1"/>
  <c r="H89" i="32"/>
  <c r="Q88" i="32"/>
  <c r="Z99" i="32" s="1"/>
  <c r="H88" i="32"/>
  <c r="Q87" i="32"/>
  <c r="Z98" i="32" s="1"/>
  <c r="H87" i="32"/>
  <c r="Q86" i="32"/>
  <c r="Z97" i="32" s="1"/>
  <c r="H86" i="32"/>
  <c r="Q85" i="32"/>
  <c r="Z96" i="32" s="1"/>
  <c r="H85" i="32"/>
  <c r="Q84" i="32"/>
  <c r="H84" i="32"/>
  <c r="Q83" i="32"/>
  <c r="H83" i="32"/>
  <c r="Q82" i="32"/>
  <c r="H82" i="32"/>
  <c r="Q81" i="32"/>
  <c r="H81" i="32"/>
  <c r="Q80" i="32"/>
  <c r="H80" i="32"/>
  <c r="Q79" i="32"/>
  <c r="H79" i="32"/>
  <c r="Q78" i="32"/>
  <c r="H78" i="32"/>
  <c r="Q77" i="32"/>
  <c r="H77" i="32"/>
  <c r="Q76" i="32"/>
  <c r="H76" i="32"/>
  <c r="Q75" i="32"/>
  <c r="H75" i="32"/>
  <c r="Q74" i="32"/>
  <c r="H74" i="32"/>
  <c r="Q73" i="32"/>
  <c r="H73" i="32"/>
  <c r="Q72" i="32"/>
  <c r="H72" i="32"/>
  <c r="Q71" i="32"/>
  <c r="H71" i="32"/>
  <c r="Q70" i="32"/>
  <c r="H70" i="32"/>
  <c r="Q69" i="32"/>
  <c r="H69" i="32"/>
  <c r="Q68" i="32"/>
  <c r="H68" i="32"/>
  <c r="Q67" i="32"/>
  <c r="H67" i="32"/>
  <c r="Q66" i="32"/>
  <c r="H66" i="32"/>
  <c r="Q65" i="32"/>
  <c r="H65" i="32"/>
  <c r="Q64" i="32"/>
  <c r="H64" i="32"/>
  <c r="Q63" i="32"/>
  <c r="H63" i="32"/>
  <c r="Q62" i="32"/>
  <c r="H62" i="32"/>
  <c r="Q61" i="32"/>
  <c r="H61" i="32"/>
  <c r="Q60" i="32"/>
  <c r="H60" i="32"/>
  <c r="Q59" i="32"/>
  <c r="H59" i="32"/>
  <c r="Q58" i="32"/>
  <c r="H58" i="32"/>
  <c r="Q57" i="32"/>
  <c r="H57" i="32"/>
  <c r="Q56" i="32"/>
  <c r="H56" i="32"/>
  <c r="Q55" i="32"/>
  <c r="H55" i="32"/>
  <c r="Q54" i="32"/>
  <c r="H54" i="32"/>
  <c r="Q53" i="32"/>
  <c r="H53" i="32"/>
  <c r="Q52" i="32"/>
  <c r="H52" i="32"/>
  <c r="Q51" i="32"/>
  <c r="H51" i="32"/>
  <c r="Q50" i="32"/>
  <c r="H50" i="32"/>
  <c r="Q49" i="32"/>
  <c r="H49" i="32"/>
  <c r="Q48" i="32"/>
  <c r="H48" i="32"/>
  <c r="Q47" i="32"/>
  <c r="Z58" i="32" s="1"/>
  <c r="H47" i="32"/>
  <c r="Q46" i="32"/>
  <c r="Z57" i="32" s="1"/>
  <c r="H46" i="32"/>
  <c r="Q45" i="32"/>
  <c r="Z56" i="32" s="1"/>
  <c r="H45" i="32"/>
  <c r="Q44" i="32"/>
  <c r="Z55" i="32" s="1"/>
  <c r="H44" i="32"/>
  <c r="Q43" i="32"/>
  <c r="Z54" i="32" s="1"/>
  <c r="H43" i="32"/>
  <c r="Q42" i="32"/>
  <c r="Z53" i="32" s="1"/>
  <c r="H42" i="32"/>
  <c r="Q41" i="32"/>
  <c r="Z52" i="32" s="1"/>
  <c r="H41" i="32"/>
  <c r="Q40" i="32"/>
  <c r="Z51" i="32" s="1"/>
  <c r="H40" i="32"/>
  <c r="Q39" i="32"/>
  <c r="Z50" i="32" s="1"/>
  <c r="H39" i="32"/>
  <c r="Q38" i="32"/>
  <c r="Z49" i="32" s="1"/>
  <c r="H38" i="32"/>
  <c r="Q37" i="32"/>
  <c r="Z48" i="32" s="1"/>
  <c r="H37" i="32"/>
  <c r="Q36" i="32"/>
  <c r="Z47" i="32" s="1"/>
  <c r="H36" i="32"/>
  <c r="Q35" i="32"/>
  <c r="Z46" i="32" s="1"/>
  <c r="H35" i="32"/>
  <c r="Q34" i="32"/>
  <c r="Z45" i="32" s="1"/>
  <c r="H34" i="32"/>
  <c r="Q33" i="32"/>
  <c r="Z44" i="32" s="1"/>
  <c r="H33" i="32"/>
  <c r="Q32" i="32"/>
  <c r="Z43" i="32" s="1"/>
  <c r="H32" i="32"/>
  <c r="Q31" i="32"/>
  <c r="Z42" i="32" s="1"/>
  <c r="H31" i="32"/>
  <c r="Q30" i="32"/>
  <c r="Z41" i="32" s="1"/>
  <c r="H30" i="32"/>
  <c r="Q29" i="32"/>
  <c r="Z40" i="32" s="1"/>
  <c r="H29" i="32"/>
  <c r="Q28" i="32"/>
  <c r="Z39" i="32" s="1"/>
  <c r="H28" i="32"/>
  <c r="Q27" i="32"/>
  <c r="Z38" i="32" s="1"/>
  <c r="H27" i="32"/>
  <c r="Q26" i="32"/>
  <c r="Z37" i="32" s="1"/>
  <c r="H26" i="32"/>
  <c r="Q25" i="32"/>
  <c r="Z36" i="32" s="1"/>
  <c r="H25" i="32"/>
  <c r="Q24" i="32"/>
  <c r="Z35" i="32" s="1"/>
  <c r="H24" i="32"/>
  <c r="Q23" i="32"/>
  <c r="Z34" i="32" s="1"/>
  <c r="H23" i="32"/>
  <c r="Q22" i="32"/>
  <c r="Z33" i="32" s="1"/>
  <c r="H22" i="32"/>
  <c r="Q21" i="32"/>
  <c r="Z32" i="32" s="1"/>
  <c r="H21" i="32"/>
  <c r="Q20" i="32"/>
  <c r="Z31" i="32" s="1"/>
  <c r="H20" i="32"/>
  <c r="Q19" i="32"/>
  <c r="Z30" i="32" s="1"/>
  <c r="H19" i="32"/>
  <c r="Q18" i="32"/>
  <c r="Z29" i="32" s="1"/>
  <c r="H18" i="32"/>
  <c r="Q17" i="32"/>
  <c r="Z28" i="32" s="1"/>
  <c r="H17" i="32"/>
  <c r="Q16" i="32"/>
  <c r="Z27" i="32" s="1"/>
  <c r="H16" i="32"/>
  <c r="Q15" i="32"/>
  <c r="Z26" i="32" s="1"/>
  <c r="H15" i="32"/>
  <c r="Q14" i="32"/>
  <c r="Z25" i="32" s="1"/>
  <c r="H14" i="32"/>
  <c r="Q13" i="32"/>
  <c r="Z24" i="32" s="1"/>
  <c r="H13" i="32"/>
  <c r="Q12" i="32"/>
  <c r="Z23" i="32" s="1"/>
  <c r="H12" i="32"/>
  <c r="Q11" i="32"/>
  <c r="Z22" i="32" s="1"/>
  <c r="H11" i="32"/>
  <c r="Q10" i="32"/>
  <c r="Z21" i="32" s="1"/>
  <c r="H10" i="32"/>
  <c r="Q9" i="32"/>
  <c r="Z20" i="32" s="1"/>
  <c r="H9" i="32"/>
  <c r="Q8" i="32"/>
  <c r="Z19" i="32" s="1"/>
  <c r="H8" i="32"/>
  <c r="Q7" i="32"/>
  <c r="H7" i="32"/>
  <c r="Q114" i="30"/>
  <c r="H114" i="30"/>
  <c r="Q113" i="30"/>
  <c r="H113" i="30"/>
  <c r="Q112" i="30"/>
  <c r="H112" i="30"/>
  <c r="Q111" i="30"/>
  <c r="H111" i="30"/>
  <c r="Q110" i="30"/>
  <c r="H110" i="30"/>
  <c r="Q109" i="30"/>
  <c r="H109" i="30"/>
  <c r="Q108" i="30"/>
  <c r="H108" i="30"/>
  <c r="Q107" i="30"/>
  <c r="H107" i="30"/>
  <c r="Q106" i="30"/>
  <c r="H106" i="30"/>
  <c r="Q105" i="30"/>
  <c r="H105" i="30"/>
  <c r="Q104" i="30"/>
  <c r="H104" i="30"/>
  <c r="Q103" i="30"/>
  <c r="H103" i="30"/>
  <c r="Q102" i="30"/>
  <c r="H102" i="30"/>
  <c r="Q101" i="30"/>
  <c r="H101" i="30"/>
  <c r="Q100" i="30"/>
  <c r="H100" i="30"/>
  <c r="Q99" i="30"/>
  <c r="H99" i="30"/>
  <c r="Q98" i="30"/>
  <c r="H98" i="30"/>
  <c r="Q97" i="30"/>
  <c r="H97" i="30"/>
  <c r="Q96" i="30"/>
  <c r="H96" i="30"/>
  <c r="Q95" i="30"/>
  <c r="H95" i="30"/>
  <c r="Q94" i="30"/>
  <c r="H94" i="30"/>
  <c r="Q93" i="30"/>
  <c r="H93" i="30"/>
  <c r="Q92" i="30"/>
  <c r="H92" i="30"/>
  <c r="Q91" i="30"/>
  <c r="Z102" i="30" s="1"/>
  <c r="H91" i="30"/>
  <c r="Q90" i="30"/>
  <c r="Z101" i="30" s="1"/>
  <c r="H90" i="30"/>
  <c r="Q89" i="30"/>
  <c r="Z100" i="30" s="1"/>
  <c r="H89" i="30"/>
  <c r="Q88" i="30"/>
  <c r="Z99" i="30" s="1"/>
  <c r="H88" i="30"/>
  <c r="Q87" i="30"/>
  <c r="Z98" i="30" s="1"/>
  <c r="H87" i="30"/>
  <c r="Q86" i="30"/>
  <c r="Z97" i="30" s="1"/>
  <c r="H86" i="30"/>
  <c r="Q85" i="30"/>
  <c r="H85" i="30"/>
  <c r="Q84" i="30"/>
  <c r="H84" i="30"/>
  <c r="Q83" i="30"/>
  <c r="H83" i="30"/>
  <c r="Q82" i="30"/>
  <c r="H82" i="30"/>
  <c r="Q81" i="30"/>
  <c r="H81" i="30"/>
  <c r="Q80" i="30"/>
  <c r="H80" i="30"/>
  <c r="Q79" i="30"/>
  <c r="H79" i="30"/>
  <c r="Q78" i="30"/>
  <c r="H78" i="30"/>
  <c r="Q77" i="30"/>
  <c r="H77" i="30"/>
  <c r="Q76" i="30"/>
  <c r="H76" i="30"/>
  <c r="Q75" i="30"/>
  <c r="H75" i="30"/>
  <c r="Q74" i="30"/>
  <c r="H74" i="30"/>
  <c r="Q73" i="30"/>
  <c r="H73" i="30"/>
  <c r="Q72" i="30"/>
  <c r="H72" i="30"/>
  <c r="Q71" i="30"/>
  <c r="H71" i="30"/>
  <c r="Q70" i="30"/>
  <c r="H70" i="30"/>
  <c r="Q69" i="30"/>
  <c r="H69" i="30"/>
  <c r="Q68" i="30"/>
  <c r="H68" i="30"/>
  <c r="Q67" i="30"/>
  <c r="H67" i="30"/>
  <c r="Q66" i="30"/>
  <c r="H66" i="30"/>
  <c r="Q65" i="30"/>
  <c r="H65" i="30"/>
  <c r="Q64" i="30"/>
  <c r="H64" i="30"/>
  <c r="Q63" i="30"/>
  <c r="H63" i="30"/>
  <c r="Q62" i="30"/>
  <c r="H62" i="30"/>
  <c r="Q61" i="30"/>
  <c r="Z72" i="30" s="1"/>
  <c r="H61" i="30"/>
  <c r="Q60" i="30"/>
  <c r="Z71" i="30" s="1"/>
  <c r="H60" i="30"/>
  <c r="Q59" i="30"/>
  <c r="Z70" i="30" s="1"/>
  <c r="H59" i="30"/>
  <c r="Q58" i="30"/>
  <c r="Z69" i="30" s="1"/>
  <c r="H58" i="30"/>
  <c r="Q57" i="30"/>
  <c r="Z68" i="30" s="1"/>
  <c r="H57" i="30"/>
  <c r="Q56" i="30"/>
  <c r="Z67" i="30" s="1"/>
  <c r="H56" i="30"/>
  <c r="Q55" i="30"/>
  <c r="Z66" i="30" s="1"/>
  <c r="H55" i="30"/>
  <c r="Q54" i="30"/>
  <c r="Z65" i="30" s="1"/>
  <c r="H54" i="30"/>
  <c r="Q53" i="30"/>
  <c r="Z64" i="30" s="1"/>
  <c r="H53" i="30"/>
  <c r="Q52" i="30"/>
  <c r="Z63" i="30" s="1"/>
  <c r="H52" i="30"/>
  <c r="Q51" i="30"/>
  <c r="Z62" i="30" s="1"/>
  <c r="H51" i="30"/>
  <c r="Q50" i="30"/>
  <c r="Z61" i="30" s="1"/>
  <c r="H50" i="30"/>
  <c r="Q49" i="30"/>
  <c r="Z60" i="30" s="1"/>
  <c r="H49" i="30"/>
  <c r="Q48" i="30"/>
  <c r="Z59" i="30" s="1"/>
  <c r="H48" i="30"/>
  <c r="Q47" i="30"/>
  <c r="Z58" i="30" s="1"/>
  <c r="H47" i="30"/>
  <c r="Q46" i="30"/>
  <c r="H46" i="30"/>
  <c r="Q45" i="30"/>
  <c r="H45" i="30"/>
  <c r="Q44" i="30"/>
  <c r="H44" i="30"/>
  <c r="Q43" i="30"/>
  <c r="H43" i="30"/>
  <c r="Q42" i="30"/>
  <c r="H42" i="30"/>
  <c r="Q41" i="30"/>
  <c r="H41" i="30"/>
  <c r="Q40" i="30"/>
  <c r="H40" i="30"/>
  <c r="Q39" i="30"/>
  <c r="H39" i="30"/>
  <c r="Q38" i="30"/>
  <c r="Z49" i="30" s="1"/>
  <c r="H38" i="30"/>
  <c r="Q37" i="30"/>
  <c r="Z48" i="30" s="1"/>
  <c r="H37" i="30"/>
  <c r="Q36" i="30"/>
  <c r="Z47" i="30" s="1"/>
  <c r="H36" i="30"/>
  <c r="Q35" i="30"/>
  <c r="Z46" i="30" s="1"/>
  <c r="H35" i="30"/>
  <c r="Q34" i="30"/>
  <c r="Z45" i="30" s="1"/>
  <c r="H34" i="30"/>
  <c r="Q33" i="30"/>
  <c r="Z44" i="30" s="1"/>
  <c r="H33" i="30"/>
  <c r="Q32" i="30"/>
  <c r="Z43" i="30" s="1"/>
  <c r="H32" i="30"/>
  <c r="Q31" i="30"/>
  <c r="Z42" i="30" s="1"/>
  <c r="H31" i="30"/>
  <c r="Q30" i="30"/>
  <c r="Z41" i="30" s="1"/>
  <c r="H30" i="30"/>
  <c r="Q29" i="30"/>
  <c r="Z40" i="30" s="1"/>
  <c r="H29" i="30"/>
  <c r="Q28" i="30"/>
  <c r="Z39" i="30" s="1"/>
  <c r="H28" i="30"/>
  <c r="Q27" i="30"/>
  <c r="Z38" i="30" s="1"/>
  <c r="H27" i="30"/>
  <c r="Q26" i="30"/>
  <c r="Z37" i="30" s="1"/>
  <c r="H26" i="30"/>
  <c r="Q25" i="30"/>
  <c r="Z36" i="30" s="1"/>
  <c r="H25" i="30"/>
  <c r="Q24" i="30"/>
  <c r="Z35" i="30" s="1"/>
  <c r="H24" i="30"/>
  <c r="Q23" i="30"/>
  <c r="Z34" i="30" s="1"/>
  <c r="H23" i="30"/>
  <c r="Q22" i="30"/>
  <c r="Z33" i="30" s="1"/>
  <c r="H22" i="30"/>
  <c r="Q21" i="30"/>
  <c r="Z32" i="30" s="1"/>
  <c r="H21" i="30"/>
  <c r="Q20" i="30"/>
  <c r="Z31" i="30" s="1"/>
  <c r="H20" i="30"/>
  <c r="Q19" i="30"/>
  <c r="Z30" i="30" s="1"/>
  <c r="H19" i="30"/>
  <c r="Q18" i="30"/>
  <c r="Z29" i="30" s="1"/>
  <c r="H18" i="30"/>
  <c r="Q17" i="30"/>
  <c r="Z28" i="30" s="1"/>
  <c r="H17" i="30"/>
  <c r="Q16" i="30"/>
  <c r="Z27" i="30" s="1"/>
  <c r="H16" i="30"/>
  <c r="Q15" i="30"/>
  <c r="Z26" i="30" s="1"/>
  <c r="H15" i="30"/>
  <c r="Q14" i="30"/>
  <c r="Z25" i="30" s="1"/>
  <c r="H14" i="30"/>
  <c r="Q13" i="30"/>
  <c r="Z24" i="30" s="1"/>
  <c r="H13" i="30"/>
  <c r="Q12" i="30"/>
  <c r="H12" i="30"/>
  <c r="Q11" i="30"/>
  <c r="H11" i="30"/>
  <c r="Q10" i="30"/>
  <c r="H10" i="30"/>
  <c r="Q9" i="30"/>
  <c r="Z20" i="30" s="1"/>
  <c r="H9" i="30"/>
  <c r="Q8" i="30"/>
  <c r="Z19" i="30" s="1"/>
  <c r="H8" i="30"/>
  <c r="H7" i="30"/>
  <c r="O114" i="22"/>
  <c r="M114" i="23"/>
  <c r="K114" i="18"/>
  <c r="M114" i="17"/>
  <c r="I114" i="19"/>
  <c r="F114" i="17"/>
  <c r="D114" i="19"/>
  <c r="E114" i="18"/>
  <c r="F114" i="16"/>
  <c r="F114" i="23"/>
  <c r="E114" i="24"/>
  <c r="F114" i="22"/>
  <c r="L115" i="2"/>
  <c r="M115" i="2"/>
  <c r="K115" i="2"/>
  <c r="M71" i="17"/>
  <c r="M72" i="17"/>
  <c r="M73" i="17"/>
  <c r="M74" i="17"/>
  <c r="M75" i="17"/>
  <c r="M76" i="17"/>
  <c r="M77" i="17"/>
  <c r="M78" i="17"/>
  <c r="M79" i="17"/>
  <c r="M80" i="17"/>
  <c r="M81" i="17"/>
  <c r="M82" i="17"/>
  <c r="M83" i="17"/>
  <c r="M84" i="17"/>
  <c r="M85" i="17"/>
  <c r="M86" i="17"/>
  <c r="M87" i="17"/>
  <c r="M88" i="17"/>
  <c r="M89" i="17"/>
  <c r="M90" i="17"/>
  <c r="M91" i="17"/>
  <c r="M92" i="17"/>
  <c r="M93" i="17"/>
  <c r="M94" i="17"/>
  <c r="M95" i="17"/>
  <c r="M96" i="17"/>
  <c r="M97" i="17"/>
  <c r="M98" i="17"/>
  <c r="M99" i="17"/>
  <c r="M100" i="17"/>
  <c r="M101" i="17"/>
  <c r="M102" i="17"/>
  <c r="M103" i="17"/>
  <c r="M104" i="17"/>
  <c r="M105" i="17"/>
  <c r="M106" i="17"/>
  <c r="M107" i="17"/>
  <c r="M108" i="17"/>
  <c r="M109" i="17"/>
  <c r="M110" i="17"/>
  <c r="M111" i="17"/>
  <c r="M112" i="17"/>
  <c r="M113" i="17"/>
  <c r="M70" i="17"/>
  <c r="I8" i="19"/>
  <c r="N19" i="19" s="1"/>
  <c r="I9" i="19"/>
  <c r="N20" i="19" s="1"/>
  <c r="I10" i="19"/>
  <c r="N21" i="19" s="1"/>
  <c r="I11" i="19"/>
  <c r="N22" i="19" s="1"/>
  <c r="I12" i="19"/>
  <c r="N23" i="19" s="1"/>
  <c r="I13" i="19"/>
  <c r="N24" i="19" s="1"/>
  <c r="I14" i="19"/>
  <c r="N25" i="19" s="1"/>
  <c r="I15" i="19"/>
  <c r="N26" i="19" s="1"/>
  <c r="I16" i="19"/>
  <c r="N27" i="19" s="1"/>
  <c r="I17" i="19"/>
  <c r="N28" i="19" s="1"/>
  <c r="I18" i="19"/>
  <c r="N29" i="19" s="1"/>
  <c r="I19" i="19"/>
  <c r="N30" i="19" s="1"/>
  <c r="I20" i="19"/>
  <c r="N31" i="19" s="1"/>
  <c r="I21" i="19"/>
  <c r="N32" i="19" s="1"/>
  <c r="I22" i="19"/>
  <c r="N33" i="19" s="1"/>
  <c r="I23" i="19"/>
  <c r="N34" i="19" s="1"/>
  <c r="I24" i="19"/>
  <c r="N35" i="19" s="1"/>
  <c r="I25" i="19"/>
  <c r="N36" i="19" s="1"/>
  <c r="I26" i="19"/>
  <c r="N37" i="19" s="1"/>
  <c r="I27" i="19"/>
  <c r="N38" i="19" s="1"/>
  <c r="I28" i="19"/>
  <c r="N39" i="19" s="1"/>
  <c r="I29" i="19"/>
  <c r="N40" i="19" s="1"/>
  <c r="I30" i="19"/>
  <c r="N41" i="19" s="1"/>
  <c r="I31" i="19"/>
  <c r="N42" i="19" s="1"/>
  <c r="I32" i="19"/>
  <c r="I33" i="19"/>
  <c r="N43" i="19" s="1"/>
  <c r="I34" i="19"/>
  <c r="I35" i="19"/>
  <c r="I36" i="19"/>
  <c r="I37" i="19"/>
  <c r="I38" i="19"/>
  <c r="I39" i="19"/>
  <c r="I40" i="19"/>
  <c r="I41" i="19"/>
  <c r="N44" i="19" s="1"/>
  <c r="I42" i="19"/>
  <c r="I43" i="19"/>
  <c r="I44" i="19"/>
  <c r="I45" i="19"/>
  <c r="I46" i="19"/>
  <c r="I47" i="19"/>
  <c r="I48" i="19"/>
  <c r="I49" i="19"/>
  <c r="I50" i="19"/>
  <c r="I51" i="19"/>
  <c r="I52" i="19"/>
  <c r="I53" i="19"/>
  <c r="I54" i="19"/>
  <c r="I55" i="19"/>
  <c r="I56" i="19"/>
  <c r="I57" i="19"/>
  <c r="I58" i="19"/>
  <c r="I59" i="19"/>
  <c r="I60" i="19"/>
  <c r="I61" i="19"/>
  <c r="I62" i="19"/>
  <c r="I63" i="19"/>
  <c r="I64" i="19"/>
  <c r="I65" i="19"/>
  <c r="I66" i="19"/>
  <c r="I67" i="19"/>
  <c r="I68" i="19"/>
  <c r="I69" i="19"/>
  <c r="I70" i="19"/>
  <c r="I71" i="19"/>
  <c r="I72" i="19"/>
  <c r="I73" i="19"/>
  <c r="I74" i="19"/>
  <c r="I75" i="19"/>
  <c r="I76" i="19"/>
  <c r="I77" i="19"/>
  <c r="I78" i="19"/>
  <c r="I79" i="19"/>
  <c r="I80" i="19"/>
  <c r="I81" i="19"/>
  <c r="I82" i="19"/>
  <c r="I83" i="19"/>
  <c r="I84" i="19"/>
  <c r="I85" i="19"/>
  <c r="I86" i="19"/>
  <c r="I87" i="19"/>
  <c r="I88" i="19"/>
  <c r="I89" i="19"/>
  <c r="I90" i="19"/>
  <c r="I91" i="19"/>
  <c r="I92" i="19"/>
  <c r="I93" i="19"/>
  <c r="I94" i="19"/>
  <c r="I95" i="19"/>
  <c r="I96" i="19"/>
  <c r="I97" i="19"/>
  <c r="I98" i="19"/>
  <c r="I99" i="19"/>
  <c r="I100" i="19"/>
  <c r="I101" i="19"/>
  <c r="I102" i="19"/>
  <c r="I103" i="19"/>
  <c r="I104" i="19"/>
  <c r="I105" i="19"/>
  <c r="I106" i="19"/>
  <c r="I107" i="19"/>
  <c r="I108" i="19"/>
  <c r="I109" i="19"/>
  <c r="I110" i="19"/>
  <c r="I111" i="19"/>
  <c r="I112" i="19"/>
  <c r="I113" i="19"/>
  <c r="I7" i="19"/>
  <c r="K8" i="18"/>
  <c r="Q19" i="18" s="1"/>
  <c r="K9" i="18"/>
  <c r="Q20" i="18" s="1"/>
  <c r="K10" i="18"/>
  <c r="Q21" i="18" s="1"/>
  <c r="K11" i="18"/>
  <c r="Q22" i="18" s="1"/>
  <c r="K12" i="18"/>
  <c r="Q23" i="18" s="1"/>
  <c r="K13" i="18"/>
  <c r="Q24" i="18" s="1"/>
  <c r="K14" i="18"/>
  <c r="Q25" i="18" s="1"/>
  <c r="K15" i="18"/>
  <c r="Q26" i="18" s="1"/>
  <c r="K16" i="18"/>
  <c r="Q27" i="18" s="1"/>
  <c r="K17" i="18"/>
  <c r="Q28" i="18" s="1"/>
  <c r="K18" i="18"/>
  <c r="Q29" i="18" s="1"/>
  <c r="K19" i="18"/>
  <c r="Q30" i="18" s="1"/>
  <c r="K20" i="18"/>
  <c r="Q31" i="18" s="1"/>
  <c r="K21" i="18"/>
  <c r="Q32" i="18" s="1"/>
  <c r="K22" i="18"/>
  <c r="Q33" i="18" s="1"/>
  <c r="K23" i="18"/>
  <c r="Q34" i="18" s="1"/>
  <c r="K24" i="18"/>
  <c r="Q35" i="18" s="1"/>
  <c r="K25" i="18"/>
  <c r="Q36" i="18" s="1"/>
  <c r="K26" i="18"/>
  <c r="Q37" i="18" s="1"/>
  <c r="K27" i="18"/>
  <c r="Q38" i="18" s="1"/>
  <c r="K28" i="18"/>
  <c r="Q39" i="18" s="1"/>
  <c r="K29" i="18"/>
  <c r="Q40" i="18" s="1"/>
  <c r="K30" i="18"/>
  <c r="Q41" i="18" s="1"/>
  <c r="K31" i="18"/>
  <c r="Q42" i="18" s="1"/>
  <c r="K32" i="18"/>
  <c r="Q43" i="18" s="1"/>
  <c r="K33" i="18"/>
  <c r="Q44" i="18" s="1"/>
  <c r="K34" i="18"/>
  <c r="Q45" i="18" s="1"/>
  <c r="K35" i="18"/>
  <c r="Q46" i="18" s="1"/>
  <c r="K36" i="18"/>
  <c r="Q47" i="18" s="1"/>
  <c r="K37" i="18"/>
  <c r="Q48" i="18" s="1"/>
  <c r="K38" i="18"/>
  <c r="K39" i="18"/>
  <c r="K40" i="18"/>
  <c r="K41" i="18"/>
  <c r="Q49" i="18" s="1"/>
  <c r="K42" i="18"/>
  <c r="K43" i="18"/>
  <c r="K44" i="18"/>
  <c r="K45" i="18"/>
  <c r="K46" i="18"/>
  <c r="K47" i="18"/>
  <c r="K48" i="18"/>
  <c r="K49" i="18"/>
  <c r="K50" i="18"/>
  <c r="K51" i="18"/>
  <c r="K52" i="18"/>
  <c r="K53" i="18"/>
  <c r="K54" i="18"/>
  <c r="K55" i="18"/>
  <c r="K56" i="18"/>
  <c r="K57" i="18"/>
  <c r="K58" i="18"/>
  <c r="K59" i="18"/>
  <c r="K60" i="18"/>
  <c r="K61" i="18"/>
  <c r="K62" i="18"/>
  <c r="K63" i="18"/>
  <c r="K64" i="18"/>
  <c r="K65" i="18"/>
  <c r="K66" i="18"/>
  <c r="K67" i="18"/>
  <c r="K68" i="18"/>
  <c r="K69" i="18"/>
  <c r="K70" i="18"/>
  <c r="K71" i="18"/>
  <c r="K72" i="18"/>
  <c r="K73" i="18"/>
  <c r="K74" i="18"/>
  <c r="K75" i="18"/>
  <c r="K76" i="18"/>
  <c r="K77" i="18"/>
  <c r="K78" i="18"/>
  <c r="K79" i="18"/>
  <c r="K80" i="18"/>
  <c r="K81" i="18"/>
  <c r="K82" i="18"/>
  <c r="K83" i="18"/>
  <c r="K84" i="18"/>
  <c r="K85" i="18"/>
  <c r="K86" i="18"/>
  <c r="K87" i="18"/>
  <c r="K88" i="18"/>
  <c r="K89" i="18"/>
  <c r="K90" i="18"/>
  <c r="K91" i="18"/>
  <c r="K92" i="18"/>
  <c r="K93" i="18"/>
  <c r="K94" i="18"/>
  <c r="K95" i="18"/>
  <c r="K96" i="18"/>
  <c r="K97" i="18"/>
  <c r="K98" i="18"/>
  <c r="K99" i="18"/>
  <c r="K100" i="18"/>
  <c r="K101" i="18"/>
  <c r="K102" i="18"/>
  <c r="K103" i="18"/>
  <c r="K104" i="18"/>
  <c r="K105" i="18"/>
  <c r="K106" i="18"/>
  <c r="K107" i="18"/>
  <c r="K108" i="18"/>
  <c r="K109" i="18"/>
  <c r="K110" i="18"/>
  <c r="K111" i="18"/>
  <c r="K112" i="18"/>
  <c r="K113" i="18"/>
  <c r="K7" i="18"/>
  <c r="M8" i="23"/>
  <c r="T19" i="23" s="1"/>
  <c r="M9" i="23"/>
  <c r="T20" i="23" s="1"/>
  <c r="M10" i="23"/>
  <c r="T21" i="23" s="1"/>
  <c r="M11" i="23"/>
  <c r="T22" i="23" s="1"/>
  <c r="M12" i="23"/>
  <c r="T23" i="23" s="1"/>
  <c r="M13" i="23"/>
  <c r="T24" i="23" s="1"/>
  <c r="M14" i="23"/>
  <c r="T25" i="23" s="1"/>
  <c r="M15" i="23"/>
  <c r="T26" i="23" s="1"/>
  <c r="M16" i="23"/>
  <c r="T27" i="23" s="1"/>
  <c r="M17" i="23"/>
  <c r="T28" i="23" s="1"/>
  <c r="M18" i="23"/>
  <c r="T29" i="23" s="1"/>
  <c r="M19" i="23"/>
  <c r="T30" i="23" s="1"/>
  <c r="M20" i="23"/>
  <c r="T31" i="23" s="1"/>
  <c r="M21" i="23"/>
  <c r="T32" i="23" s="1"/>
  <c r="M22" i="23"/>
  <c r="T33" i="23" s="1"/>
  <c r="M23" i="23"/>
  <c r="T34" i="23" s="1"/>
  <c r="M24" i="23"/>
  <c r="T35" i="23" s="1"/>
  <c r="M25" i="23"/>
  <c r="T36" i="23" s="1"/>
  <c r="M26" i="23"/>
  <c r="T37" i="23" s="1"/>
  <c r="M27" i="23"/>
  <c r="T38" i="23" s="1"/>
  <c r="M28" i="23"/>
  <c r="T39" i="23" s="1"/>
  <c r="M29" i="23"/>
  <c r="T40" i="23" s="1"/>
  <c r="M30" i="23"/>
  <c r="T41" i="23" s="1"/>
  <c r="M31" i="23"/>
  <c r="T42" i="23" s="1"/>
  <c r="M32" i="23"/>
  <c r="T43" i="23" s="1"/>
  <c r="M33" i="23"/>
  <c r="T44" i="23" s="1"/>
  <c r="M34" i="23"/>
  <c r="T45" i="23" s="1"/>
  <c r="M35" i="23"/>
  <c r="T46" i="23" s="1"/>
  <c r="M36" i="23"/>
  <c r="T47" i="23" s="1"/>
  <c r="M37" i="23"/>
  <c r="T48" i="23" s="1"/>
  <c r="M38" i="23"/>
  <c r="T49" i="23" s="1"/>
  <c r="M39" i="23"/>
  <c r="T50" i="23" s="1"/>
  <c r="M40" i="23"/>
  <c r="T51" i="23" s="1"/>
  <c r="M41" i="23"/>
  <c r="T52" i="23" s="1"/>
  <c r="M42" i="23"/>
  <c r="T53" i="23" s="1"/>
  <c r="M43" i="23"/>
  <c r="T54" i="23" s="1"/>
  <c r="M44" i="23"/>
  <c r="T55" i="23" s="1"/>
  <c r="M45" i="23"/>
  <c r="T56" i="23" s="1"/>
  <c r="M46" i="23"/>
  <c r="T57" i="23" s="1"/>
  <c r="M47" i="23"/>
  <c r="T58" i="23" s="1"/>
  <c r="M48" i="23"/>
  <c r="T59" i="23" s="1"/>
  <c r="M49" i="23"/>
  <c r="T60" i="23" s="1"/>
  <c r="M50" i="23"/>
  <c r="T61" i="23" s="1"/>
  <c r="M51" i="23"/>
  <c r="T62" i="23" s="1"/>
  <c r="M52" i="23"/>
  <c r="T63" i="23" s="1"/>
  <c r="M53" i="23"/>
  <c r="T64" i="23" s="1"/>
  <c r="M54" i="23"/>
  <c r="T65" i="23" s="1"/>
  <c r="M55" i="23"/>
  <c r="T66" i="23" s="1"/>
  <c r="M56" i="23"/>
  <c r="T67" i="23" s="1"/>
  <c r="M57" i="23"/>
  <c r="T68" i="23" s="1"/>
  <c r="M58" i="23"/>
  <c r="T69" i="23" s="1"/>
  <c r="M59" i="23"/>
  <c r="T70" i="23" s="1"/>
  <c r="M60" i="23"/>
  <c r="T71" i="23" s="1"/>
  <c r="M61" i="23"/>
  <c r="T72" i="23" s="1"/>
  <c r="M62" i="23"/>
  <c r="T73" i="23" s="1"/>
  <c r="M63" i="23"/>
  <c r="T74" i="23" s="1"/>
  <c r="M64" i="23"/>
  <c r="T75" i="23" s="1"/>
  <c r="M65" i="23"/>
  <c r="T76" i="23" s="1"/>
  <c r="M66" i="23"/>
  <c r="T77" i="23" s="1"/>
  <c r="M67" i="23"/>
  <c r="T78" i="23" s="1"/>
  <c r="M68" i="23"/>
  <c r="T79" i="23" s="1"/>
  <c r="M69" i="23"/>
  <c r="T80" i="23" s="1"/>
  <c r="M70" i="23"/>
  <c r="T81" i="23" s="1"/>
  <c r="M71" i="23"/>
  <c r="T82" i="23" s="1"/>
  <c r="M72" i="23"/>
  <c r="T83" i="23" s="1"/>
  <c r="M73" i="23"/>
  <c r="T84" i="23" s="1"/>
  <c r="M74" i="23"/>
  <c r="T85" i="23" s="1"/>
  <c r="M75" i="23"/>
  <c r="T86" i="23" s="1"/>
  <c r="M76" i="23"/>
  <c r="T87" i="23" s="1"/>
  <c r="M77" i="23"/>
  <c r="T88" i="23" s="1"/>
  <c r="M78" i="23"/>
  <c r="T89" i="23" s="1"/>
  <c r="M79" i="23"/>
  <c r="T90" i="23" s="1"/>
  <c r="M80" i="23"/>
  <c r="M81" i="23"/>
  <c r="M82" i="23"/>
  <c r="M83" i="23"/>
  <c r="M84" i="23"/>
  <c r="M85" i="23"/>
  <c r="M86" i="23"/>
  <c r="M87" i="23"/>
  <c r="T98" i="23" s="1"/>
  <c r="M88" i="23"/>
  <c r="T99" i="23" s="1"/>
  <c r="M89" i="23"/>
  <c r="T100" i="23" s="1"/>
  <c r="M90" i="23"/>
  <c r="T101" i="23" s="1"/>
  <c r="M91" i="23"/>
  <c r="T102" i="23" s="1"/>
  <c r="M92" i="23"/>
  <c r="T103" i="23" s="1"/>
  <c r="M93" i="23"/>
  <c r="T104" i="23" s="1"/>
  <c r="M94" i="23"/>
  <c r="T105" i="23" s="1"/>
  <c r="M95" i="23"/>
  <c r="T106" i="23" s="1"/>
  <c r="M96" i="23"/>
  <c r="T107" i="23" s="1"/>
  <c r="M97" i="23"/>
  <c r="T108" i="23" s="1"/>
  <c r="M98" i="23"/>
  <c r="T109" i="23" s="1"/>
  <c r="M99" i="23"/>
  <c r="T110" i="23" s="1"/>
  <c r="M100" i="23"/>
  <c r="T111" i="23" s="1"/>
  <c r="M101" i="23"/>
  <c r="T112" i="23" s="1"/>
  <c r="M102" i="23"/>
  <c r="T113" i="23" s="1"/>
  <c r="M103" i="23"/>
  <c r="T114" i="23" s="1"/>
  <c r="M104" i="23"/>
  <c r="M105" i="23"/>
  <c r="M106" i="23"/>
  <c r="M107" i="23"/>
  <c r="M108" i="23"/>
  <c r="M109" i="23"/>
  <c r="M110" i="23"/>
  <c r="M111" i="23"/>
  <c r="M112" i="23"/>
  <c r="M113" i="23"/>
  <c r="M7" i="23"/>
  <c r="O8" i="22"/>
  <c r="O9" i="22"/>
  <c r="O10" i="22"/>
  <c r="O11" i="22"/>
  <c r="O12" i="22"/>
  <c r="O13" i="22"/>
  <c r="O14" i="22"/>
  <c r="O15" i="22"/>
  <c r="O16" i="22"/>
  <c r="O17" i="22"/>
  <c r="O18" i="22"/>
  <c r="O19" i="22"/>
  <c r="O20" i="22"/>
  <c r="O21" i="22"/>
  <c r="O22" i="22"/>
  <c r="O23" i="22"/>
  <c r="O24" i="22"/>
  <c r="O25" i="22"/>
  <c r="O26" i="22"/>
  <c r="O27" i="22"/>
  <c r="O28" i="22"/>
  <c r="O29" i="22"/>
  <c r="O30" i="22"/>
  <c r="O31" i="22"/>
  <c r="O32" i="22"/>
  <c r="O33" i="22"/>
  <c r="O34" i="22"/>
  <c r="O35" i="22"/>
  <c r="O36" i="22"/>
  <c r="O37" i="22"/>
  <c r="O38" i="22"/>
  <c r="O39" i="22"/>
  <c r="O40" i="22"/>
  <c r="O41" i="22"/>
  <c r="O42" i="22"/>
  <c r="O43" i="22"/>
  <c r="O44" i="22"/>
  <c r="O45" i="22"/>
  <c r="O46" i="22"/>
  <c r="O47" i="22"/>
  <c r="O48" i="22"/>
  <c r="O49" i="22"/>
  <c r="O50" i="22"/>
  <c r="O51" i="22"/>
  <c r="O52" i="22"/>
  <c r="O53" i="22"/>
  <c r="O54" i="22"/>
  <c r="O55" i="22"/>
  <c r="O56" i="22"/>
  <c r="O57" i="22"/>
  <c r="O58" i="22"/>
  <c r="O59" i="22"/>
  <c r="O60" i="22"/>
  <c r="O61" i="22"/>
  <c r="O62" i="22"/>
  <c r="X73" i="22" s="1"/>
  <c r="O63" i="22"/>
  <c r="X74" i="22" s="1"/>
  <c r="O64" i="22"/>
  <c r="X75" i="22" s="1"/>
  <c r="O65" i="22"/>
  <c r="X76" i="22" s="1"/>
  <c r="O66" i="22"/>
  <c r="X77" i="22" s="1"/>
  <c r="O67" i="22"/>
  <c r="X78" i="22" s="1"/>
  <c r="O68" i="22"/>
  <c r="X79" i="22" s="1"/>
  <c r="O69" i="22"/>
  <c r="X80" i="22" s="1"/>
  <c r="O70" i="22"/>
  <c r="X81" i="22" s="1"/>
  <c r="O71" i="22"/>
  <c r="X82" i="22" s="1"/>
  <c r="O72" i="22"/>
  <c r="X83" i="22" s="1"/>
  <c r="O73" i="22"/>
  <c r="X84" i="22" s="1"/>
  <c r="O74" i="22"/>
  <c r="X85" i="22" s="1"/>
  <c r="O75" i="22"/>
  <c r="X86" i="22" s="1"/>
  <c r="O76" i="22"/>
  <c r="O77" i="22"/>
  <c r="O78" i="22"/>
  <c r="O79" i="22"/>
  <c r="O80" i="22"/>
  <c r="O81" i="22"/>
  <c r="O82" i="22"/>
  <c r="O83" i="22"/>
  <c r="O84" i="22"/>
  <c r="O85" i="22"/>
  <c r="X87" i="22" s="1"/>
  <c r="O86" i="22"/>
  <c r="O87" i="22"/>
  <c r="O88" i="22"/>
  <c r="O89" i="22"/>
  <c r="O90" i="22"/>
  <c r="O91" i="22"/>
  <c r="O92" i="22"/>
  <c r="O93" i="22"/>
  <c r="O94" i="22"/>
  <c r="O95" i="22"/>
  <c r="O96" i="22"/>
  <c r="O97" i="22"/>
  <c r="O98" i="22"/>
  <c r="O99" i="22"/>
  <c r="O100" i="22"/>
  <c r="O101" i="22"/>
  <c r="O102" i="22"/>
  <c r="O103" i="22"/>
  <c r="O104" i="22"/>
  <c r="O105" i="22"/>
  <c r="O106" i="22"/>
  <c r="O107" i="22"/>
  <c r="O108" i="22"/>
  <c r="O109" i="22"/>
  <c r="O110" i="22"/>
  <c r="O111" i="22"/>
  <c r="O112" i="22"/>
  <c r="O113" i="22"/>
  <c r="O7" i="22"/>
  <c r="E113" i="24"/>
  <c r="E112" i="24"/>
  <c r="E111" i="24"/>
  <c r="E110" i="24"/>
  <c r="E109" i="24"/>
  <c r="E108" i="24"/>
  <c r="E107" i="24"/>
  <c r="E106" i="24"/>
  <c r="E105" i="24"/>
  <c r="E104" i="24"/>
  <c r="E103" i="24"/>
  <c r="E102" i="24"/>
  <c r="E101" i="24"/>
  <c r="E100" i="24"/>
  <c r="E99" i="24"/>
  <c r="E98" i="24"/>
  <c r="E97" i="24"/>
  <c r="E96" i="24"/>
  <c r="E95" i="24"/>
  <c r="E94" i="24"/>
  <c r="E93" i="24"/>
  <c r="E92" i="24"/>
  <c r="E91" i="24"/>
  <c r="E90" i="24"/>
  <c r="E89" i="24"/>
  <c r="E88" i="24"/>
  <c r="E87" i="24"/>
  <c r="E86" i="24"/>
  <c r="E85" i="24"/>
  <c r="E84" i="24"/>
  <c r="E83" i="24"/>
  <c r="E82" i="24"/>
  <c r="E81" i="24"/>
  <c r="E80" i="24"/>
  <c r="E79" i="24"/>
  <c r="E78" i="24"/>
  <c r="E77" i="24"/>
  <c r="E76" i="24"/>
  <c r="E75" i="24"/>
  <c r="E74" i="24"/>
  <c r="E73" i="24"/>
  <c r="E72" i="24"/>
  <c r="E71" i="24"/>
  <c r="E70" i="24"/>
  <c r="E69" i="24"/>
  <c r="E68" i="24"/>
  <c r="E67" i="24"/>
  <c r="E66" i="24"/>
  <c r="E65" i="24"/>
  <c r="E64" i="24"/>
  <c r="E63" i="24"/>
  <c r="E62" i="24"/>
  <c r="E61" i="24"/>
  <c r="E60" i="24"/>
  <c r="E59" i="24"/>
  <c r="E58" i="24"/>
  <c r="E57" i="24"/>
  <c r="E56" i="24"/>
  <c r="E55" i="24"/>
  <c r="E54" i="24"/>
  <c r="E53" i="24"/>
  <c r="E52" i="24"/>
  <c r="E51" i="24"/>
  <c r="E50" i="24"/>
  <c r="E49" i="24"/>
  <c r="E48" i="24"/>
  <c r="E47" i="24"/>
  <c r="E46" i="24"/>
  <c r="E45" i="24"/>
  <c r="E44" i="24"/>
  <c r="E43" i="24"/>
  <c r="E42" i="24"/>
  <c r="E41" i="24"/>
  <c r="E40" i="24"/>
  <c r="E39" i="24"/>
  <c r="E38" i="24"/>
  <c r="E37" i="24"/>
  <c r="E36" i="24"/>
  <c r="E35" i="24"/>
  <c r="E34" i="24"/>
  <c r="E33" i="24"/>
  <c r="E32" i="24"/>
  <c r="E31" i="24"/>
  <c r="E30" i="24"/>
  <c r="E29" i="24"/>
  <c r="E28" i="24"/>
  <c r="E27" i="24"/>
  <c r="E26" i="24"/>
  <c r="E25" i="24"/>
  <c r="E24" i="24"/>
  <c r="E23" i="24"/>
  <c r="E22" i="24"/>
  <c r="E21" i="24"/>
  <c r="E20" i="24"/>
  <c r="E19" i="24"/>
  <c r="E18" i="24"/>
  <c r="E17" i="24"/>
  <c r="E16" i="24"/>
  <c r="E15" i="24"/>
  <c r="E14" i="24"/>
  <c r="E13" i="24"/>
  <c r="E12" i="24"/>
  <c r="E11" i="24"/>
  <c r="E10" i="24"/>
  <c r="E9" i="24"/>
  <c r="E8" i="24"/>
  <c r="F113" i="23"/>
  <c r="F112" i="23"/>
  <c r="F111" i="23"/>
  <c r="F110" i="23"/>
  <c r="F109" i="23"/>
  <c r="F108" i="23"/>
  <c r="F107" i="23"/>
  <c r="F106" i="23"/>
  <c r="F105" i="23"/>
  <c r="F104" i="23"/>
  <c r="F103" i="23"/>
  <c r="F102" i="23"/>
  <c r="F101" i="23"/>
  <c r="F100" i="23"/>
  <c r="F99" i="23"/>
  <c r="F98" i="23"/>
  <c r="F97" i="23"/>
  <c r="F96" i="23"/>
  <c r="F95" i="23"/>
  <c r="F94" i="23"/>
  <c r="F93" i="23"/>
  <c r="F92" i="23"/>
  <c r="F91" i="23"/>
  <c r="F90" i="23"/>
  <c r="F89" i="23"/>
  <c r="F88" i="23"/>
  <c r="F87" i="23"/>
  <c r="F86" i="23"/>
  <c r="F85" i="23"/>
  <c r="F84" i="23"/>
  <c r="F83" i="23"/>
  <c r="F82" i="23"/>
  <c r="F81" i="23"/>
  <c r="F80" i="23"/>
  <c r="F79" i="23"/>
  <c r="F78" i="23"/>
  <c r="F77" i="23"/>
  <c r="F76" i="23"/>
  <c r="F75" i="23"/>
  <c r="F74" i="23"/>
  <c r="F73" i="23"/>
  <c r="F72" i="23"/>
  <c r="F71" i="23"/>
  <c r="F70" i="23"/>
  <c r="F69" i="23"/>
  <c r="F68" i="23"/>
  <c r="F67" i="23"/>
  <c r="F66" i="23"/>
  <c r="F65" i="23"/>
  <c r="F64" i="23"/>
  <c r="F63" i="23"/>
  <c r="F62" i="23"/>
  <c r="F61" i="23"/>
  <c r="F60" i="23"/>
  <c r="F59" i="23"/>
  <c r="F58" i="23"/>
  <c r="F57" i="23"/>
  <c r="F56" i="23"/>
  <c r="F55" i="23"/>
  <c r="F54" i="23"/>
  <c r="F53" i="23"/>
  <c r="F52" i="23"/>
  <c r="F51" i="23"/>
  <c r="F50" i="23"/>
  <c r="F49" i="23"/>
  <c r="F48" i="23"/>
  <c r="F47" i="23"/>
  <c r="F46" i="23"/>
  <c r="F45" i="23"/>
  <c r="F44" i="23"/>
  <c r="F43" i="23"/>
  <c r="F42" i="23"/>
  <c r="F41" i="23"/>
  <c r="F40" i="23"/>
  <c r="F39" i="23"/>
  <c r="F38" i="23"/>
  <c r="F37" i="23"/>
  <c r="F36"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F9" i="23"/>
  <c r="F8" i="23"/>
  <c r="F7" i="23"/>
  <c r="F113" i="22"/>
  <c r="F112" i="22"/>
  <c r="F111" i="22"/>
  <c r="F110" i="22"/>
  <c r="F109" i="22"/>
  <c r="F108" i="22"/>
  <c r="F107" i="22"/>
  <c r="F106" i="22"/>
  <c r="F105" i="22"/>
  <c r="F104" i="22"/>
  <c r="F103" i="22"/>
  <c r="F102" i="22"/>
  <c r="F101" i="22"/>
  <c r="F100" i="22"/>
  <c r="F99" i="22"/>
  <c r="F98" i="22"/>
  <c r="F97" i="22"/>
  <c r="F96" i="22"/>
  <c r="F95" i="22"/>
  <c r="F94" i="22"/>
  <c r="F93" i="22"/>
  <c r="F92" i="22"/>
  <c r="F91" i="22"/>
  <c r="F90" i="22"/>
  <c r="F89" i="22"/>
  <c r="F88" i="22"/>
  <c r="F87" i="22"/>
  <c r="F86" i="22"/>
  <c r="F85" i="22"/>
  <c r="F84" i="22"/>
  <c r="F83" i="22"/>
  <c r="F82" i="22"/>
  <c r="F81" i="22"/>
  <c r="F80" i="22"/>
  <c r="F79" i="22"/>
  <c r="F78" i="22"/>
  <c r="F77" i="22"/>
  <c r="F76" i="22"/>
  <c r="F75" i="22"/>
  <c r="F74" i="22"/>
  <c r="F73" i="22"/>
  <c r="F72" i="22"/>
  <c r="F71" i="22"/>
  <c r="F70" i="22"/>
  <c r="F69" i="22"/>
  <c r="F68" i="22"/>
  <c r="F67" i="22"/>
  <c r="F66" i="22"/>
  <c r="F65" i="22"/>
  <c r="F64" i="22"/>
  <c r="F63" i="22"/>
  <c r="F62" i="22"/>
  <c r="F61" i="22"/>
  <c r="F60" i="22"/>
  <c r="F59" i="22"/>
  <c r="F58" i="22"/>
  <c r="F57" i="22"/>
  <c r="F56" i="22"/>
  <c r="F55" i="22"/>
  <c r="F54" i="22"/>
  <c r="F53" i="22"/>
  <c r="F52" i="22"/>
  <c r="F51" i="22"/>
  <c r="F50" i="22"/>
  <c r="F49" i="22"/>
  <c r="F48" i="22"/>
  <c r="F47" i="22"/>
  <c r="F46" i="22"/>
  <c r="F45" i="22"/>
  <c r="F44" i="22"/>
  <c r="F43" i="22"/>
  <c r="F42" i="22"/>
  <c r="F41" i="22"/>
  <c r="F40" i="22"/>
  <c r="F39" i="22"/>
  <c r="F38" i="22"/>
  <c r="F37" i="22"/>
  <c r="F36" i="22"/>
  <c r="F35" i="22"/>
  <c r="F34" i="22"/>
  <c r="F33" i="22"/>
  <c r="F32" i="22"/>
  <c r="F31" i="22"/>
  <c r="F30" i="22"/>
  <c r="F29" i="22"/>
  <c r="F28" i="22"/>
  <c r="F27" i="22"/>
  <c r="F26" i="22"/>
  <c r="F25" i="22"/>
  <c r="F24" i="22"/>
  <c r="F23" i="22"/>
  <c r="F22" i="22"/>
  <c r="F21" i="22"/>
  <c r="F20" i="22"/>
  <c r="F19" i="22"/>
  <c r="F18" i="22"/>
  <c r="F17" i="22"/>
  <c r="F16" i="22"/>
  <c r="F15" i="22"/>
  <c r="F14" i="22"/>
  <c r="F13" i="22"/>
  <c r="F12" i="22"/>
  <c r="F11" i="22"/>
  <c r="F10" i="22"/>
  <c r="F9" i="22"/>
  <c r="F8" i="22"/>
  <c r="F7" i="22"/>
  <c r="D113" i="19"/>
  <c r="D112" i="19"/>
  <c r="D111" i="19"/>
  <c r="D110" i="19"/>
  <c r="D109" i="19"/>
  <c r="D108" i="19"/>
  <c r="D107" i="19"/>
  <c r="D106" i="19"/>
  <c r="D105" i="19"/>
  <c r="D104" i="19"/>
  <c r="D103" i="19"/>
  <c r="D102" i="19"/>
  <c r="D101" i="19"/>
  <c r="D100" i="19"/>
  <c r="D99" i="19"/>
  <c r="D98" i="19"/>
  <c r="D97" i="19"/>
  <c r="D96" i="19"/>
  <c r="D95" i="19"/>
  <c r="D94" i="19"/>
  <c r="D93" i="19"/>
  <c r="D92" i="19"/>
  <c r="D91" i="19"/>
  <c r="D90" i="19"/>
  <c r="D89" i="19"/>
  <c r="D88" i="19"/>
  <c r="D87" i="19"/>
  <c r="D86" i="19"/>
  <c r="D85" i="19"/>
  <c r="D84" i="19"/>
  <c r="D83" i="19"/>
  <c r="D82" i="19"/>
  <c r="D81" i="19"/>
  <c r="D80" i="19"/>
  <c r="D79" i="19"/>
  <c r="D78" i="19"/>
  <c r="D77" i="19"/>
  <c r="D76" i="19"/>
  <c r="D75" i="19"/>
  <c r="D74" i="19"/>
  <c r="D73" i="19"/>
  <c r="D72" i="19"/>
  <c r="D71" i="19"/>
  <c r="D70" i="19"/>
  <c r="D69" i="19"/>
  <c r="D68" i="19"/>
  <c r="D67" i="19"/>
  <c r="D66" i="19"/>
  <c r="D65" i="19"/>
  <c r="D64" i="19"/>
  <c r="D63" i="19"/>
  <c r="D62" i="19"/>
  <c r="D61" i="19"/>
  <c r="D60" i="19"/>
  <c r="D59" i="19"/>
  <c r="D58" i="19"/>
  <c r="D57" i="19"/>
  <c r="D56" i="19"/>
  <c r="D55" i="19"/>
  <c r="D54" i="19"/>
  <c r="D53" i="19"/>
  <c r="D52" i="19"/>
  <c r="D51" i="19"/>
  <c r="D50" i="19"/>
  <c r="D49" i="19"/>
  <c r="D48" i="19"/>
  <c r="D47" i="19"/>
  <c r="D46" i="19"/>
  <c r="D45" i="19"/>
  <c r="D44" i="19"/>
  <c r="D43" i="19"/>
  <c r="D42" i="19"/>
  <c r="D41" i="19"/>
  <c r="D40" i="19"/>
  <c r="D39" i="19"/>
  <c r="D38" i="19"/>
  <c r="D37" i="19"/>
  <c r="D36" i="19"/>
  <c r="D35" i="19"/>
  <c r="D34" i="19"/>
  <c r="D33" i="19"/>
  <c r="D32" i="19"/>
  <c r="D31" i="19"/>
  <c r="D30" i="19"/>
  <c r="D29" i="19"/>
  <c r="D28" i="19"/>
  <c r="D27" i="19"/>
  <c r="D26" i="19"/>
  <c r="D25" i="19"/>
  <c r="D24" i="19"/>
  <c r="D23" i="19"/>
  <c r="D22" i="19"/>
  <c r="D21" i="19"/>
  <c r="D20" i="19"/>
  <c r="D19" i="19"/>
  <c r="D18" i="19"/>
  <c r="D17" i="19"/>
  <c r="D16" i="19"/>
  <c r="D15" i="19"/>
  <c r="D14" i="19"/>
  <c r="D13" i="19"/>
  <c r="D12" i="19"/>
  <c r="D11" i="19"/>
  <c r="D10" i="19"/>
  <c r="D9" i="19"/>
  <c r="D8" i="19"/>
  <c r="D7" i="19"/>
  <c r="E7" i="18"/>
  <c r="E113" i="18"/>
  <c r="E112" i="18"/>
  <c r="E111" i="18"/>
  <c r="E110" i="18"/>
  <c r="E109" i="18"/>
  <c r="E108" i="18"/>
  <c r="E107" i="18"/>
  <c r="E106" i="18"/>
  <c r="E105" i="18"/>
  <c r="E104" i="18"/>
  <c r="E103" i="18"/>
  <c r="E102" i="18"/>
  <c r="E101" i="18"/>
  <c r="E100" i="18"/>
  <c r="E99" i="18"/>
  <c r="E98" i="18"/>
  <c r="E97" i="18"/>
  <c r="E96" i="18"/>
  <c r="E95" i="18"/>
  <c r="E94" i="18"/>
  <c r="E93" i="18"/>
  <c r="E92" i="18"/>
  <c r="E91" i="18"/>
  <c r="E90" i="18"/>
  <c r="E89" i="18"/>
  <c r="E88" i="18"/>
  <c r="E87" i="18"/>
  <c r="E86" i="18"/>
  <c r="E85" i="18"/>
  <c r="E84" i="18"/>
  <c r="E83" i="18"/>
  <c r="E82" i="18"/>
  <c r="E81" i="18"/>
  <c r="E80" i="18"/>
  <c r="E79" i="18"/>
  <c r="E78" i="18"/>
  <c r="E77" i="18"/>
  <c r="E76" i="18"/>
  <c r="E75" i="18"/>
  <c r="E74" i="18"/>
  <c r="E73" i="18"/>
  <c r="E72" i="18"/>
  <c r="E71" i="18"/>
  <c r="E70" i="18"/>
  <c r="E69" i="18"/>
  <c r="E68" i="18"/>
  <c r="E67" i="18"/>
  <c r="E66" i="18"/>
  <c r="E65" i="18"/>
  <c r="E64" i="18"/>
  <c r="E63" i="18"/>
  <c r="E62" i="18"/>
  <c r="E61" i="18"/>
  <c r="E60" i="18"/>
  <c r="E59" i="18"/>
  <c r="E58" i="18"/>
  <c r="E57" i="18"/>
  <c r="E56" i="18"/>
  <c r="E55" i="18"/>
  <c r="E54" i="18"/>
  <c r="E53" i="18"/>
  <c r="E52" i="18"/>
  <c r="E51" i="18"/>
  <c r="E50" i="18"/>
  <c r="E49" i="18"/>
  <c r="E48" i="18"/>
  <c r="E47" i="18"/>
  <c r="E46" i="18"/>
  <c r="E45" i="18"/>
  <c r="E44" i="18"/>
  <c r="E43" i="18"/>
  <c r="E42" i="18"/>
  <c r="E41" i="18"/>
  <c r="E40" i="18"/>
  <c r="E39" i="18"/>
  <c r="E38" i="18"/>
  <c r="E37" i="18"/>
  <c r="E36" i="18"/>
  <c r="E35" i="18"/>
  <c r="E34" i="18"/>
  <c r="E33" i="18"/>
  <c r="E32" i="18"/>
  <c r="E31" i="18"/>
  <c r="E30" i="18"/>
  <c r="E29" i="18"/>
  <c r="E28" i="18"/>
  <c r="E27" i="18"/>
  <c r="E26" i="18"/>
  <c r="E25" i="18"/>
  <c r="E24" i="18"/>
  <c r="E23" i="18"/>
  <c r="E22" i="18"/>
  <c r="E21" i="18"/>
  <c r="E20" i="18"/>
  <c r="E19" i="18"/>
  <c r="E18" i="18"/>
  <c r="E17" i="18"/>
  <c r="E16" i="18"/>
  <c r="E15" i="18"/>
  <c r="E14" i="18"/>
  <c r="E13" i="18"/>
  <c r="E12" i="18"/>
  <c r="E11" i="18"/>
  <c r="E10" i="18"/>
  <c r="E9" i="18"/>
  <c r="E8" i="18"/>
  <c r="F113" i="17"/>
  <c r="F112" i="17"/>
  <c r="F111" i="17"/>
  <c r="F110" i="17"/>
  <c r="F109" i="17"/>
  <c r="F108" i="17"/>
  <c r="F107" i="17"/>
  <c r="F106" i="17"/>
  <c r="F105" i="17"/>
  <c r="F104" i="17"/>
  <c r="F103" i="17"/>
  <c r="F102" i="17"/>
  <c r="F101" i="17"/>
  <c r="F100" i="17"/>
  <c r="F99" i="17"/>
  <c r="F98" i="17"/>
  <c r="F97" i="17"/>
  <c r="F96" i="17"/>
  <c r="F95" i="17"/>
  <c r="F94" i="17"/>
  <c r="F93" i="17"/>
  <c r="F92" i="17"/>
  <c r="F91" i="17"/>
  <c r="F90" i="17"/>
  <c r="F89" i="17"/>
  <c r="F88" i="17"/>
  <c r="F87" i="17"/>
  <c r="F86" i="17"/>
  <c r="F85" i="17"/>
  <c r="F84" i="17"/>
  <c r="F83" i="17"/>
  <c r="F82" i="17"/>
  <c r="F81" i="17"/>
  <c r="F80" i="17"/>
  <c r="F79" i="17"/>
  <c r="F78" i="17"/>
  <c r="F77" i="17"/>
  <c r="F76" i="17"/>
  <c r="F75" i="17"/>
  <c r="F74" i="17"/>
  <c r="F73" i="17"/>
  <c r="F72" i="17"/>
  <c r="F71" i="17"/>
  <c r="F70" i="17"/>
  <c r="M69" i="17"/>
  <c r="F69" i="17"/>
  <c r="M68" i="17"/>
  <c r="F68" i="17"/>
  <c r="M67" i="17"/>
  <c r="F67" i="17"/>
  <c r="M66" i="17"/>
  <c r="F66" i="17"/>
  <c r="M65" i="17"/>
  <c r="F65" i="17"/>
  <c r="M64" i="17"/>
  <c r="F64" i="17"/>
  <c r="M63" i="17"/>
  <c r="F63" i="17"/>
  <c r="M62" i="17"/>
  <c r="F62" i="17"/>
  <c r="M61" i="17"/>
  <c r="F61" i="17"/>
  <c r="M60" i="17"/>
  <c r="F60" i="17"/>
  <c r="M59" i="17"/>
  <c r="F59" i="17"/>
  <c r="M58" i="17"/>
  <c r="F58" i="17"/>
  <c r="M57" i="17"/>
  <c r="F57" i="17"/>
  <c r="M56" i="17"/>
  <c r="F56" i="17"/>
  <c r="M55" i="17"/>
  <c r="F55" i="17"/>
  <c r="M54" i="17"/>
  <c r="F54" i="17"/>
  <c r="M53" i="17"/>
  <c r="F53" i="17"/>
  <c r="M52" i="17"/>
  <c r="F52" i="17"/>
  <c r="M51" i="17"/>
  <c r="F51" i="17"/>
  <c r="M50" i="17"/>
  <c r="F50" i="17"/>
  <c r="M49" i="17"/>
  <c r="F49" i="17"/>
  <c r="M48" i="17"/>
  <c r="F48" i="17"/>
  <c r="M47" i="17"/>
  <c r="F47" i="17"/>
  <c r="M46" i="17"/>
  <c r="F46" i="17"/>
  <c r="M45" i="17"/>
  <c r="F45" i="17"/>
  <c r="M44" i="17"/>
  <c r="F44" i="17"/>
  <c r="M43" i="17"/>
  <c r="F43" i="17"/>
  <c r="M42" i="17"/>
  <c r="F42" i="17"/>
  <c r="M41" i="17"/>
  <c r="F41" i="17"/>
  <c r="M40" i="17"/>
  <c r="F40" i="17"/>
  <c r="M39" i="17"/>
  <c r="T50" i="17" s="1"/>
  <c r="F39" i="17"/>
  <c r="M38" i="17"/>
  <c r="T49" i="17" s="1"/>
  <c r="F38" i="17"/>
  <c r="M37" i="17"/>
  <c r="T48" i="17" s="1"/>
  <c r="F37" i="17"/>
  <c r="M36" i="17"/>
  <c r="T47" i="17" s="1"/>
  <c r="F36" i="17"/>
  <c r="M35" i="17"/>
  <c r="T46" i="17" s="1"/>
  <c r="F35" i="17"/>
  <c r="M34" i="17"/>
  <c r="T45" i="17" s="1"/>
  <c r="F34" i="17"/>
  <c r="M33" i="17"/>
  <c r="T44" i="17" s="1"/>
  <c r="F33" i="17"/>
  <c r="M32" i="17"/>
  <c r="T43" i="17" s="1"/>
  <c r="F32" i="17"/>
  <c r="M31" i="17"/>
  <c r="T42" i="17" s="1"/>
  <c r="F31" i="17"/>
  <c r="M30" i="17"/>
  <c r="T41" i="17" s="1"/>
  <c r="F30" i="17"/>
  <c r="M29" i="17"/>
  <c r="T40" i="17" s="1"/>
  <c r="F29" i="17"/>
  <c r="M28" i="17"/>
  <c r="T39" i="17" s="1"/>
  <c r="F28" i="17"/>
  <c r="M27" i="17"/>
  <c r="T38" i="17" s="1"/>
  <c r="F27" i="17"/>
  <c r="M26" i="17"/>
  <c r="T37" i="17" s="1"/>
  <c r="F26" i="17"/>
  <c r="M25" i="17"/>
  <c r="T36" i="17" s="1"/>
  <c r="F25" i="17"/>
  <c r="M24" i="17"/>
  <c r="T35" i="17" s="1"/>
  <c r="F24" i="17"/>
  <c r="M23" i="17"/>
  <c r="T34" i="17" s="1"/>
  <c r="F23" i="17"/>
  <c r="M22" i="17"/>
  <c r="T33" i="17" s="1"/>
  <c r="F22" i="17"/>
  <c r="M21" i="17"/>
  <c r="T32" i="17" s="1"/>
  <c r="F21" i="17"/>
  <c r="M20" i="17"/>
  <c r="T31" i="17" s="1"/>
  <c r="F20" i="17"/>
  <c r="M19" i="17"/>
  <c r="T30" i="17" s="1"/>
  <c r="F19" i="17"/>
  <c r="M18" i="17"/>
  <c r="T29" i="17" s="1"/>
  <c r="F18" i="17"/>
  <c r="M17" i="17"/>
  <c r="T28" i="17" s="1"/>
  <c r="F17" i="17"/>
  <c r="M16" i="17"/>
  <c r="T27" i="17" s="1"/>
  <c r="F16" i="17"/>
  <c r="M15" i="17"/>
  <c r="T26" i="17" s="1"/>
  <c r="F15" i="17"/>
  <c r="M14" i="17"/>
  <c r="T25" i="17" s="1"/>
  <c r="F14" i="17"/>
  <c r="M13" i="17"/>
  <c r="T24" i="17" s="1"/>
  <c r="F13" i="17"/>
  <c r="M12" i="17"/>
  <c r="T23" i="17" s="1"/>
  <c r="F12" i="17"/>
  <c r="M11" i="17"/>
  <c r="T22" i="17" s="1"/>
  <c r="F11" i="17"/>
  <c r="M10" i="17"/>
  <c r="T21" i="17" s="1"/>
  <c r="F10" i="17"/>
  <c r="M9" i="17"/>
  <c r="T20" i="17" s="1"/>
  <c r="F9" i="17"/>
  <c r="M8" i="17"/>
  <c r="T19" i="17" s="1"/>
  <c r="F8" i="17"/>
  <c r="M7" i="17"/>
  <c r="F7" i="17"/>
  <c r="F113" i="16"/>
  <c r="F112" i="16"/>
  <c r="F111" i="16"/>
  <c r="F110" i="16"/>
  <c r="F109" i="16"/>
  <c r="F108" i="16"/>
  <c r="F107" i="16"/>
  <c r="F106" i="16"/>
  <c r="F105" i="16"/>
  <c r="F104" i="16"/>
  <c r="F103" i="16"/>
  <c r="F102" i="16"/>
  <c r="F101" i="16"/>
  <c r="F100" i="16"/>
  <c r="F99" i="16"/>
  <c r="F98" i="16"/>
  <c r="F97" i="16"/>
  <c r="F96" i="16"/>
  <c r="F95" i="16"/>
  <c r="F94" i="16"/>
  <c r="F93" i="16"/>
  <c r="F92" i="16"/>
  <c r="F91" i="16"/>
  <c r="F90" i="16"/>
  <c r="F89" i="16"/>
  <c r="F88" i="16"/>
  <c r="F87" i="16"/>
  <c r="F86" i="16"/>
  <c r="F85" i="16"/>
  <c r="F84" i="16"/>
  <c r="F83" i="16"/>
  <c r="F82" i="16"/>
  <c r="F81" i="16"/>
  <c r="F80" i="16"/>
  <c r="F79" i="16"/>
  <c r="F78" i="16"/>
  <c r="F77" i="16"/>
  <c r="F76" i="16"/>
  <c r="F75" i="16"/>
  <c r="F74" i="16"/>
  <c r="F73" i="16"/>
  <c r="F72" i="16"/>
  <c r="F71" i="16"/>
  <c r="F70" i="16"/>
  <c r="F69" i="16"/>
  <c r="F68" i="16"/>
  <c r="F67" i="16"/>
  <c r="F66" i="16"/>
  <c r="F65" i="16"/>
  <c r="F64" i="16"/>
  <c r="F63" i="16"/>
  <c r="F62" i="16"/>
  <c r="F61" i="16"/>
  <c r="F60" i="16"/>
  <c r="F59" i="16"/>
  <c r="F58" i="16"/>
  <c r="F57" i="16"/>
  <c r="F56" i="16"/>
  <c r="F55" i="16"/>
  <c r="F54" i="16"/>
  <c r="F53" i="16"/>
  <c r="F52" i="16"/>
  <c r="F51" i="16"/>
  <c r="F50" i="16"/>
  <c r="F49" i="16"/>
  <c r="F48" i="16"/>
  <c r="F47" i="16"/>
  <c r="F46" i="16"/>
  <c r="F45" i="16"/>
  <c r="F44" i="16"/>
  <c r="F43" i="16"/>
  <c r="F42" i="16"/>
  <c r="F41" i="16"/>
  <c r="F40" i="16"/>
  <c r="F39" i="16"/>
  <c r="F38" i="16"/>
  <c r="F37" i="16"/>
  <c r="F36" i="16"/>
  <c r="F35" i="16"/>
  <c r="F34" i="16"/>
  <c r="F33" i="16"/>
  <c r="F32" i="16"/>
  <c r="F31" i="16"/>
  <c r="F30" i="16"/>
  <c r="F29" i="16"/>
  <c r="F28" i="16"/>
  <c r="F27" i="16"/>
  <c r="F26" i="16"/>
  <c r="F25" i="16"/>
  <c r="F24" i="16"/>
  <c r="F23" i="16"/>
  <c r="F22" i="16"/>
  <c r="F21" i="16"/>
  <c r="F20" i="16"/>
  <c r="F19" i="16"/>
  <c r="F18" i="16"/>
  <c r="F17" i="16"/>
  <c r="F16" i="16"/>
  <c r="F15" i="16"/>
  <c r="F14" i="16"/>
  <c r="F13" i="16"/>
  <c r="F12" i="16"/>
  <c r="F11" i="16"/>
  <c r="F10" i="16"/>
  <c r="F9" i="16"/>
  <c r="F8" i="16"/>
  <c r="F7" i="16"/>
  <c r="Z114" i="32" l="1"/>
  <c r="N76" i="19"/>
  <c r="N78" i="19"/>
  <c r="N81" i="19"/>
  <c r="N83" i="19"/>
  <c r="N85" i="19"/>
  <c r="N87" i="19"/>
  <c r="N89" i="19"/>
  <c r="N91" i="19"/>
  <c r="N92" i="19"/>
  <c r="N94" i="19"/>
  <c r="N95" i="19"/>
  <c r="N97" i="19"/>
  <c r="N100" i="19"/>
  <c r="N101" i="19"/>
  <c r="N103" i="19"/>
  <c r="N105" i="19"/>
  <c r="N107" i="19"/>
  <c r="N75" i="19"/>
  <c r="N77" i="19"/>
  <c r="N79" i="19"/>
  <c r="N80" i="19"/>
  <c r="N82" i="19"/>
  <c r="N84" i="19"/>
  <c r="N86" i="19"/>
  <c r="N88" i="19"/>
  <c r="N90" i="19"/>
  <c r="N93" i="19"/>
  <c r="N96" i="19"/>
  <c r="N98" i="19"/>
  <c r="N99" i="19"/>
  <c r="N102" i="19"/>
  <c r="N104" i="19"/>
  <c r="N106" i="19"/>
  <c r="N112" i="19"/>
  <c r="N113" i="19"/>
  <c r="N51" i="19"/>
  <c r="N56" i="19"/>
  <c r="N62" i="19"/>
  <c r="N67" i="19"/>
  <c r="N110" i="19"/>
  <c r="N52" i="19"/>
  <c r="N59" i="19"/>
  <c r="N64" i="19"/>
  <c r="N65" i="19"/>
  <c r="N69" i="19"/>
  <c r="N72" i="19"/>
  <c r="N108" i="19"/>
  <c r="N111" i="19"/>
  <c r="N50" i="19"/>
  <c r="N58" i="19"/>
  <c r="N63" i="19"/>
  <c r="N68" i="19"/>
  <c r="N71" i="19"/>
  <c r="N73" i="19"/>
  <c r="N109" i="19"/>
  <c r="N49" i="19"/>
  <c r="N53" i="19"/>
  <c r="N54" i="19"/>
  <c r="N55" i="19"/>
  <c r="N57" i="19"/>
  <c r="N60" i="19"/>
  <c r="N61" i="19"/>
  <c r="N66" i="19"/>
  <c r="N70" i="19"/>
  <c r="N74" i="19"/>
  <c r="N114" i="19"/>
  <c r="Q114" i="18"/>
  <c r="Q114" i="24"/>
  <c r="X114" i="22"/>
  <c r="Z23" i="30"/>
  <c r="Z21" i="30"/>
  <c r="Z22" i="30"/>
</calcChain>
</file>

<file path=xl/sharedStrings.xml><?xml version="1.0" encoding="utf-8"?>
<sst xmlns="http://schemas.openxmlformats.org/spreadsheetml/2006/main" count="739" uniqueCount="157">
  <si>
    <t>Source: Chad P. Bown. 2026. The Trump-China trade wars: Five takeaways about US imports from 2025</t>
  </si>
  <si>
    <t>General Data Sources:</t>
  </si>
  <si>
    <t>U.S. Census Bureau</t>
  </si>
  <si>
    <t>U.S. International Trade Commission</t>
  </si>
  <si>
    <t>U.S. Bureau of Labor Statistics (BLS)</t>
  </si>
  <si>
    <t>Office of the United States Trade Representative</t>
  </si>
  <si>
    <t>Pierce, Justin R. and Peter K. Schott. “Concording U.S. Harmonized System Categories Over Time.” Journal of Official Statistics 28(1): pp. 53-68.</t>
  </si>
  <si>
    <t>Deflator Mapping:</t>
  </si>
  <si>
    <t>Notes on deflators: All deflators are BLS Monthly Import Price Indexes (not seasonally adjusted). China product groups use origin-specific indexes; world groups use the corresponding aggregate index. All series are published with base year 2017=100.</t>
  </si>
  <si>
    <t>Product Group</t>
  </si>
  <si>
    <t>Origin</t>
  </si>
  <si>
    <t>BLS Series ID</t>
  </si>
  <si>
    <t>BLS Series Title</t>
  </si>
  <si>
    <t>Total US imports from China, world, and rest of world (ROW)</t>
  </si>
  <si>
    <t>China</t>
  </si>
  <si>
    <t>EIUCOCHNTOT</t>
  </si>
  <si>
    <t>Monthly import price index by origin for NAICS, All industries, China, not seasonally adjusted</t>
  </si>
  <si>
    <t>World</t>
  </si>
  <si>
    <t>EIUIR</t>
  </si>
  <si>
    <t>Monthly import price index for BEA End Use, All commodities, not seasonally adjusted</t>
  </si>
  <si>
    <t>US imports from China by Section 301 list</t>
  </si>
  <si>
    <t>US imports of laptops and monitors from China, world, and rest of world (ROW)</t>
  </si>
  <si>
    <t>EIUCOCHNZ334</t>
  </si>
  <si>
    <t>Monthly import price index by origin for NAICS 334, Computer and electronic product manufacturing, China, not seasonally adjusted</t>
  </si>
  <si>
    <t>EIUIZ334</t>
  </si>
  <si>
    <t>Monthly import price index for NAICS 334, Computer and electronic product manufacturing, not seasonally adjusted</t>
  </si>
  <si>
    <t>US imports of phones from China, world, and rest of world (ROW)</t>
  </si>
  <si>
    <t>EIUCOCHNZ3342</t>
  </si>
  <si>
    <t>Monthly import price index by origin for NAICS 3342, Communications equipment manufacturing, China, not seasonally adjusted</t>
  </si>
  <si>
    <t>EIUIZ3342</t>
  </si>
  <si>
    <t>Monthly import price index for NAICS 3342, Communications equipment manufacturing, not seasonally adjusted</t>
  </si>
  <si>
    <t>US imports of video game consoles from China, world, and rest of world (ROW)</t>
  </si>
  <si>
    <t>EIUCOCHNZ3399</t>
  </si>
  <si>
    <t>Monthly import price index by origin for NAICS 3399, Other miscellaneous manufacturing, China, not seasonally adjusted</t>
  </si>
  <si>
    <t>EIUIZ3399</t>
  </si>
  <si>
    <t>Monthly import price index for NAICS 3399, Other miscellaneous manufacturing, not seasonally adjusted</t>
  </si>
  <si>
    <t>US imports of furniture from China, world, and rest of world (ROW)</t>
  </si>
  <si>
    <t>EIUCOCHNZ337</t>
  </si>
  <si>
    <t>Monthly import price index by origin for NAICS 337, Furniture and related product manufacturing, China, not seasonally adjusted</t>
  </si>
  <si>
    <t>EIUIZ337</t>
  </si>
  <si>
    <t>Monthly import price index for NAICS 337, Furniture and related product manufacturing, not seasonally adjusted</t>
  </si>
  <si>
    <t>US imports of footwear from China, world, and rest of world (ROW)</t>
  </si>
  <si>
    <t>EIUCOCHNZ3162</t>
  </si>
  <si>
    <t>Monthly import price index by origin for NAICS 3162, Footwear manufacturing, China, not seasonally adjusted</t>
  </si>
  <si>
    <t>EIUIZ3162</t>
  </si>
  <si>
    <t>Monthly import price index for NAICS 3162, Footwear manufacturing, not seasonally adjusted</t>
  </si>
  <si>
    <t>US imports of clothes from China, world, and rest of world (ROW)</t>
  </si>
  <si>
    <t>EIUCOCHNZ315</t>
  </si>
  <si>
    <t>Monthly import price index by origin for NAICS 31, Manufacturing, part 1, China, not seasonally adjusted</t>
  </si>
  <si>
    <t>EIUIZ315</t>
  </si>
  <si>
    <t>Monthly import price index for NAICS 31, Manufacturing, part 1, not seasonally adjusted</t>
  </si>
  <si>
    <t>US imports of AI computing from China, world, and rest of world (ROW)</t>
  </si>
  <si>
    <t>Monthly import price index by origin for NAICS 33, Manufacturing, part 3, China, not seasonally adjusted</t>
  </si>
  <si>
    <t>Monthly import price index for NAICS 33, Manufacturing, part 3, not seasonally adjusted</t>
  </si>
  <si>
    <t>US imports of automobiles from China, world, and rest of world (ROW)</t>
  </si>
  <si>
    <t>EIUCOCHNZ33</t>
  </si>
  <si>
    <t>EIUIZ33</t>
  </si>
  <si>
    <t>US imports of auto parts from China, world, and rest of world (ROW)</t>
  </si>
  <si>
    <t>Note on volume-measured trade series: These series are measured in physical volume rather than value; no deflator is applied.</t>
  </si>
  <si>
    <t>Index June 2018 = 100</t>
  </si>
  <si>
    <t>12-month trailing sum, USD</t>
  </si>
  <si>
    <t/>
  </si>
  <si>
    <t>Real Value (Jan 2025 dollars)</t>
  </si>
  <si>
    <t>Nominal Value (USD)</t>
  </si>
  <si>
    <t>Month</t>
  </si>
  <si>
    <t>Rest of World</t>
  </si>
  <si>
    <t>Trend</t>
  </si>
  <si>
    <t>Real imports (Index June 2018 = 100)</t>
  </si>
  <si>
    <t>Real imports (12-month trailing sum, USD)</t>
  </si>
  <si>
    <t>Real imports (Jan 2025 dollars)</t>
  </si>
  <si>
    <t>Nominal imports (USD)</t>
  </si>
  <si>
    <t>25% tariff on China</t>
  </si>
  <si>
    <t>7.5% tariff on China</t>
  </si>
  <si>
    <t>No tariff on China</t>
  </si>
  <si>
    <t>Notes on tariff: No tariff applied</t>
  </si>
  <si>
    <t>Notes on HS codes: Laptop HS code 8471300100; Monitor HS codes 8528410000,8528592000 8528592100 8528593010 8528593050 8528593070 8528593100 until December 2016; 8528520000 beginning January 2017</t>
  </si>
  <si>
    <t>US import shares of laptops and monitors from top exporters</t>
  </si>
  <si>
    <t>Unit: percent</t>
  </si>
  <si>
    <t>Import shares from China</t>
  </si>
  <si>
    <t>Import shares from Taiwan</t>
  </si>
  <si>
    <t>Import shares from Vietnam</t>
  </si>
  <si>
    <t>Import shares from AOC</t>
  </si>
  <si>
    <t>Imports from China</t>
  </si>
  <si>
    <t>Imports from Vietnam</t>
  </si>
  <si>
    <t>Imports from Taiwan</t>
  </si>
  <si>
    <t>Imports from World</t>
  </si>
  <si>
    <t>Imports from AOC</t>
  </si>
  <si>
    <t>Notes on HS codes: US only created an HS code specifically for "smartphones" in January 2022, so we can't track the performance of smartphones alone. Therefore, here we track the performance of "Telephones for cellular networks or for other wireless networks". The HS codes are 8517120020, 8517120050, 8517120080 til January 2022, and then 8517130000, 8517140020, 8517140050, 8517140080 since then.</t>
  </si>
  <si>
    <t>US import shares of phones from top exporters</t>
  </si>
  <si>
    <t>Import shares from South Korea</t>
  </si>
  <si>
    <t>Import shares from India</t>
  </si>
  <si>
    <t>Imports from South Korea</t>
  </si>
  <si>
    <t>Imports from India</t>
  </si>
  <si>
    <t>Notes on HS codes: HS code 9504500000</t>
  </si>
  <si>
    <t>US import shares of video game consoles from top exporters</t>
  </si>
  <si>
    <t>Notes on tariff: hit by List 3, with 25% tariff</t>
  </si>
  <si>
    <t>Notes on HS codes: HTS chapter 94, hit by 25% tariff</t>
  </si>
  <si>
    <t>US import shares of furniture from top exporters</t>
  </si>
  <si>
    <t>Import shares from Mexico</t>
  </si>
  <si>
    <t>Import shares from Canada</t>
  </si>
  <si>
    <t>Imports from Mexico</t>
  </si>
  <si>
    <t>Imports from Canada</t>
  </si>
  <si>
    <t>Notes on tariff: hit by List 4A, with 7.5% tariff</t>
  </si>
  <si>
    <t>Notes on HS codes: Footwear defined by products in Chapter 64-67; conditioning on codes hit by List 4A; PPE and COVID items are stripped out</t>
  </si>
  <si>
    <t>US import shares of footwear from top exporters</t>
  </si>
  <si>
    <t>Import share from Indonesia</t>
  </si>
  <si>
    <t>Imports from Indonesia</t>
  </si>
  <si>
    <t>Notes on HS codes: Clothes defined by products in Chapter 50-63; conditioning on codes hit by List 4A; PPE and COVID items are stripped out</t>
  </si>
  <si>
    <t>US import shares of clothes</t>
  </si>
  <si>
    <t>Import shares from Bangladesh</t>
  </si>
  <si>
    <t>Imports Bangladesh</t>
  </si>
  <si>
    <t>Notes on tariff: Covered under Section 301 Lists 1–3 (25% tariff) and List 4A (7.5% tariff), depending on the specific HS10 product line.</t>
  </si>
  <si>
    <t>Notes on HS codes: selected HS6 codes: 830249, 841459, 847150, 847170, 847180, 847330, 850440, 851762, 851779, 853669, 854231, 854239, 854370, 854442, 854449, 854470, 903090, and 950430.</t>
  </si>
  <si>
    <t>US import shares of AI Computing</t>
  </si>
  <si>
    <t>Imports from Malaysia</t>
  </si>
  <si>
    <t>Imports Thailand</t>
  </si>
  <si>
    <t>Notes on tariff: Autos (EndUse3 300–301) are included if the HS10 code appears on Section 301 Lists 1–3.</t>
  </si>
  <si>
    <t>Notes on HS codes: Product group defined using U.S. Import End Use (3-digit) codes. Automobiles = EndUse3 300 (Passenger cars) and 301 (Trucks, buses, and special purpose vehicles). EndUse3 codes are assigned to 10-digit HS codes using an HS10–EndUse3 concordance constructed from annual U.S. Census Bureau Foreign Trade “Codes” files (2016–2025), appended into a single crosswalk and applied to identify the relevant HS10 codes.</t>
  </si>
  <si>
    <t>US import shares of automobiles from top exporters</t>
  </si>
  <si>
    <t>Import shares from Germany</t>
  </si>
  <si>
    <t>Import shares from Japan</t>
  </si>
  <si>
    <t>Imports from Germany</t>
  </si>
  <si>
    <t>Imports from Japan</t>
  </si>
  <si>
    <t>Notes on tariff: Auto parts (EndUse3 302) are included only for HS10 codes that appear on Section 301 Lists 1–3.</t>
  </si>
  <si>
    <t>Notes on HS codes: Product group defined using U.S. Import End Use (3-digit) codes. Auto parts = EndUse3 302 (Parts, engines, bodies, and chassis). EndUse3 codes are assigned to 10-digit HS codes using an HS10–EndUse3 concordance constructed from annual U.S. Census Bureau Foreign Trade “Codes” files (2016–2025), appended into a single crosswalk and applied to identify the relevant HS10 codes.</t>
  </si>
  <si>
    <t>US import shares of auto parts from top exporters</t>
  </si>
  <si>
    <t>China exports of permanent magnets to the US (BY VOLUME)</t>
  </si>
  <si>
    <t>Notes on HS codes: HS code 85051110</t>
  </si>
  <si>
    <t>Source: China Customs</t>
  </si>
  <si>
    <t>Unit: metric tons</t>
  </si>
  <si>
    <t>Exports to the US</t>
  </si>
  <si>
    <t>US import shares of rare earth permanent magnets from top exporters (BY VOLUME)</t>
  </si>
  <si>
    <t>Notes on tariffs: Rare earth permanent magnets were not covered by Section 301 tariffs.</t>
  </si>
  <si>
    <t>Notes on HS codes: HS10 codes 8505110050 and 8505110070</t>
  </si>
  <si>
    <t>China exports of semiconductors to the US (BY VOLUME)</t>
  </si>
  <si>
    <t>Notes on HS codes: HS codes 85411000, 85412100, 85423910, and 85423990</t>
  </si>
  <si>
    <t>Unit: billions of items</t>
  </si>
  <si>
    <t>US import shares of semiconductors from top exporters (BY VOLUME)</t>
  </si>
  <si>
    <t>Notes on tariffs: Semiconductors in this product group were primarily covered by Section 301 Lists 1 and 2 (25% tariff), though a small number of HS lines were not included.</t>
  </si>
  <si>
    <t>Notes on HS codes:  HS6 codes 854239, 854110, and 854121.</t>
  </si>
  <si>
    <t>Import shares from Thailand</t>
  </si>
  <si>
    <t>Import shares from Malaysia</t>
  </si>
  <si>
    <t>HS Code Mapping</t>
  </si>
  <si>
    <t>HS Codes</t>
  </si>
  <si>
    <t>Laptop HS code: 8471300100. Monitor HS codes: 8528410000, 8528592000, 8528592100, 8528593010, 8528593050, 8528593070, and 8528593100 (through December 2016). Beginning January 2017, monitors are classified under HS code 8528520000.</t>
  </si>
  <si>
    <t>HS codes used: 8517120020, 8517120050, 8517120080 (through December 2021); 8517130000, 8517140020, 8517140050, 8517140080 (January 2022 onward).</t>
  </si>
  <si>
    <t>Defined using HS code 9504500000.</t>
  </si>
  <si>
    <t>Defined using products in HTS Chapter 94. Analysis conditions on products subject to the 25 percent tariff.</t>
  </si>
  <si>
    <t>Defined using products in Chapters 64–67. The sample conditions on codes subject to List 4A tariffs. Personal protective equipment (PPE) and COVID-related items are excluded.</t>
  </si>
  <si>
    <t>Defined using products in Chapters 50–63. The sample conditions on codes subject to List 4A tariffs. Personal protective equipment (PPE) and COVID-related items are excluded.</t>
  </si>
  <si>
    <t>Defined using selected HS6 codes: 830249, 841459, 847150, 847170, 847180, 847330, 850440, 851762, 851779, 853669, 854231, 854239, 854370, 854442, 854449, 854470, 903090, and 950430.</t>
  </si>
  <si>
    <t>Product group defined using U.S. Import End Use (3-digit) codes. Automobiles = EndUse3 300 (Passenger cars) and 301 (Trucks, buses, and special purpose vehicles). EndUse3 codes are assigned to 10-digit HS codes using an HS10–EndUse3 concordance constructed from annual U.S. Census Bureau Foreign Trade “Codes” files (2016–2025), appended into a single crosswalk and applied to identify the relevant HS10 codes.</t>
  </si>
  <si>
    <t>Product group defined using U.S. Import End Use (3-digit) codes. Auto parts = EndUse3 302 (Parts, engines, bodies, and chassis). EndUse3 codes are assigned to 10-digit HS codes using an HS10–EndUse3 concordance constructed from annual U.S. Census Bureau Foreign Trade “Codes” files (2016–2025), appended into a single crosswalk and applied to identify the relevant HS10 codes.</t>
  </si>
  <si>
    <t>Defined using HS code 85051110.</t>
  </si>
  <si>
    <t>Defined using HS8 codes 85051150 and 85051170.</t>
  </si>
  <si>
    <t>Defined using HS codes 85411000, 85412100, 85423910, and 85423990.</t>
  </si>
  <si>
    <t>Defined using HS6 codes 854239, 854110, and 854121.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</si>
</sst>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mmm\-yyyy"/>
    <numFmt numFmtId="165" formatCode="0.0"/>
    <numFmt numFmtId="166" formatCode="_(&quot;$&quot;* #,##0_);_(&quot;$&quot;* \(#,##0\);_(&quot;$&quot;* &quot;-&quot;??_);_(@_)"/>
  </numFmts>
  <fonts count="8">
    <font>
      <sz val="11"/>
      <color theme="1"/>
      <name val="Calibri"/>
      <family val="2"/>
      <scheme val="minor"/>
    </font>
    <font>
      <sz val="11"/>
      <color theme="1"/>
      <name val="Calibri"/>
      <family val="2"/>
      <scheme val="minor"/>
    </font>
    <font>
      <b/>
      <sz val="11"/>
      <color theme="1"/>
      <name val="Calibri"/>
      <family val="2"/>
      <scheme val="minor"/>
    </font>
    <font>
      <b/>
      <sz val="11"/>
      <name val="Calibri"/>
      <family val="2"/>
    </font>
    <font>
      <sz val="11"/>
      <name val="Calibri"/>
      <family val="2"/>
    </font>
    <font>
      <sz val="10"/>
      <name val="Arial"/>
      <family val="2"/>
    </font>
    <font>
      <sz val="11"/>
      <color indexed="8"/>
      <name val="Calibri"/>
      <family val="2"/>
      <scheme val="minor"/>
    </font>
    <font>
      <u/>
      <sz val="11"/>
      <color theme="10"/>
      <name val="Calibri"/>
      <family val="2"/>
      <scheme val="minor"/>
    </font>
  </fonts>
  <fills count="2">
    <fill>
      <patternFill patternType="none"/>
    </fill>
    <fill>
      <patternFill patternType="gray125"/>
    </fill>
  </fills>
  <borders count="1">
    <border>
      <left/>
      <right/>
      <top/>
      <bottom/>
      <diagonal/>
    </border>
  </borders>
  <cellStyleXfs count="19">
    <xf numFmtId="0" fontId="0" fillId="0" borderId="0"/>
    <xf numFmtId="44" fontId="1" fillId="0" borderId="0" applyFont="0" applyFill="0" applyBorder="0" applyAlignment="0" applyProtection="0"/>
    <xf numFmtId="0" fontId="1" fillId="0" borderId="0"/>
    <xf numFmtId="0" fontId="4" fillId="0" borderId="0"/>
    <xf numFmtId="0" fontId="5" fillId="0" borderId="0"/>
    <xf numFmtId="0" fontId="5" fillId="0" borderId="0"/>
    <xf numFmtId="0" fontId="5" fillId="0" borderId="0"/>
    <xf numFmtId="0" fontId="4" fillId="0" borderId="0"/>
    <xf numFmtId="43" fontId="4" fillId="0" borderId="0" applyFont="0" applyFill="0" applyBorder="0" applyAlignment="0" applyProtection="0"/>
    <xf numFmtId="0" fontId="5" fillId="0" borderId="0"/>
    <xf numFmtId="0" fontId="1" fillId="0" borderId="0"/>
    <xf numFmtId="0" fontId="4" fillId="0" borderId="0"/>
    <xf numFmtId="0" fontId="1"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0" fontId="6" fillId="0" borderId="0"/>
    <xf numFmtId="0" fontId="7" fillId="0" borderId="0" applyNumberFormat="0" applyFill="0" applyBorder="0" applyAlignment="0" applyProtection="0"/>
    <xf numFmtId="0" fontId="5" fillId="0" borderId="0"/>
  </cellStyleXfs>
  <cellXfs count="42">
    <xf numFmtId="0" fontId="0" fillId="0" borderId="0" xfId="0"/>
    <xf numFmtId="0" fontId="2" fillId="0" borderId="0" xfId="2" applyFont="1"/>
    <xf numFmtId="0" fontId="1" fillId="0" borderId="0" xfId="2"/>
    <xf numFmtId="0" fontId="3" fillId="0" borderId="0" xfId="0" applyFont="1"/>
    <xf numFmtId="164" fontId="4" fillId="0" borderId="0" xfId="0" applyNumberFormat="1" applyFont="1"/>
    <xf numFmtId="165" fontId="4" fillId="0" borderId="0" xfId="0" applyNumberFormat="1" applyFont="1"/>
    <xf numFmtId="0" fontId="4" fillId="0" borderId="0" xfId="0" applyFont="1"/>
    <xf numFmtId="3" fontId="4" fillId="0" borderId="0" xfId="0" applyNumberFormat="1" applyFont="1"/>
    <xf numFmtId="0" fontId="2" fillId="0" borderId="0" xfId="12" applyFont="1"/>
    <xf numFmtId="0" fontId="3" fillId="0" borderId="0" xfId="3" applyFont="1"/>
    <xf numFmtId="0" fontId="1" fillId="0" borderId="0" xfId="12"/>
    <xf numFmtId="0" fontId="3" fillId="0" borderId="0" xfId="11" applyFont="1" applyAlignment="1">
      <alignment vertical="center" wrapText="1"/>
    </xf>
    <xf numFmtId="0" fontId="0" fillId="0" borderId="0" xfId="2" applyFont="1"/>
    <xf numFmtId="1" fontId="4" fillId="0" borderId="0" xfId="11" applyNumberFormat="1"/>
    <xf numFmtId="1" fontId="0" fillId="0" borderId="0" xfId="0" applyNumberFormat="1"/>
    <xf numFmtId="166" fontId="1" fillId="0" borderId="0" xfId="1" applyNumberFormat="1"/>
    <xf numFmtId="0" fontId="2" fillId="0" borderId="0" xfId="12" applyFont="1" applyAlignment="1">
      <alignment vertical="center" wrapText="1"/>
    </xf>
    <xf numFmtId="0" fontId="1" fillId="0" borderId="0" xfId="12" applyAlignment="1">
      <alignment vertical="center" wrapText="1"/>
    </xf>
    <xf numFmtId="166" fontId="3" fillId="0" borderId="0" xfId="1" applyNumberFormat="1" applyFont="1" applyAlignment="1">
      <alignment vertical="center" wrapText="1"/>
    </xf>
    <xf numFmtId="164" fontId="1" fillId="0" borderId="0" xfId="12" applyNumberFormat="1"/>
    <xf numFmtId="1" fontId="1" fillId="0" borderId="0" xfId="12" applyNumberFormat="1"/>
    <xf numFmtId="166" fontId="6" fillId="0" borderId="0" xfId="1" applyNumberFormat="1" applyFont="1"/>
    <xf numFmtId="166" fontId="0" fillId="0" borderId="0" xfId="1" applyNumberFormat="1" applyFont="1"/>
    <xf numFmtId="17" fontId="1" fillId="0" borderId="0" xfId="12" applyNumberFormat="1"/>
    <xf numFmtId="3" fontId="0" fillId="0" borderId="0" xfId="0" applyNumberFormat="1"/>
    <xf numFmtId="0" fontId="3" fillId="0" borderId="0" xfId="0" applyFont="1" applyAlignment="1">
      <alignment horizontal="center"/>
    </xf>
    <xf numFmtId="0" fontId="3" fillId="0" borderId="0" xfId="11" applyFont="1" applyAlignment="1">
      <alignment horizontal="left" vertical="center" wrapText="1"/>
    </xf>
    <xf numFmtId="0" fontId="1" fillId="0" borderId="0" xfId="12" applyAlignment="1">
      <alignment horizontal="left" vertical="center" wrapText="1"/>
    </xf>
    <xf numFmtId="166" fontId="3" fillId="0" borderId="0" xfId="1" applyNumberFormat="1" applyFont="1" applyAlignment="1">
      <alignment horizontal="left" vertical="center" wrapText="1"/>
    </xf>
    <xf numFmtId="0" fontId="2" fillId="0" borderId="0" xfId="0" applyFont="1"/>
    <xf numFmtId="164" fontId="2" fillId="0" borderId="0" xfId="0" applyNumberFormat="1" applyFont="1"/>
    <xf numFmtId="165" fontId="0" fillId="0" borderId="0" xfId="0" applyNumberFormat="1"/>
    <xf numFmtId="2" fontId="0" fillId="0" borderId="0" xfId="0" applyNumberFormat="1"/>
    <xf numFmtId="166" fontId="1" fillId="0" borderId="0" xfId="1" applyNumberFormat="1" applyFont="1"/>
    <xf numFmtId="166" fontId="0" fillId="0" borderId="0" xfId="12" applyNumberFormat="1" applyFont="1"/>
    <xf numFmtId="166" fontId="1" fillId="0" borderId="0" xfId="12" applyNumberFormat="1"/>
    <xf numFmtId="166" fontId="0" fillId="0" borderId="0" xfId="0" applyNumberFormat="1"/>
    <xf numFmtId="0" fontId="7" fillId="0" borderId="0" xfId="17" applyFill="1"/>
    <xf numFmtId="0" fontId="7" fillId="0" borderId="0" xfId="17"/>
    <xf numFmtId="0" fontId="3" fillId="0" borderId="0" xfId="0" applyFont="1" applyAlignment="1">
      <alignment horizontal="center"/>
    </xf>
    <xf numFmtId="0" fontId="0" fillId="0" borderId="0" xfId="2" applyFont="1" applyAlignment="1">
      <alignment horizontal="left"/>
    </xf>
    <xf numFmtId="0" fontId="1" fillId="0" borderId="0" xfId="2" applyAlignment="1"/>
  </cellXfs>
  <cellStyles count="19">
    <cellStyle name="Comma 2" xfId="8" xr:uid="{809C2E7A-DD7B-4C25-B433-D5E96637C4E7}"/>
    <cellStyle name="Comma 3" xfId="13" xr:uid="{8DDAAA2E-1D11-4E3E-8E80-5B1743C5E67B}"/>
    <cellStyle name="Currency" xfId="1" builtinId="4"/>
    <cellStyle name="Currency 2" xfId="15" xr:uid="{5B0FE9D1-0C71-4ABF-B611-09741A5BEF1E}"/>
    <cellStyle name="Hyperlink" xfId="17" builtinId="8"/>
    <cellStyle name="Normal" xfId="0" builtinId="0"/>
    <cellStyle name="Normal 2" xfId="4" xr:uid="{54412254-0995-496C-99D6-A84A5E56ABB1}"/>
    <cellStyle name="Normal 2 2" xfId="11" xr:uid="{0EEB4F6B-DFC0-46A0-82ED-48E1F680C872}"/>
    <cellStyle name="Normal 3" xfId="5" xr:uid="{6EAA4F8F-F482-4D68-AEB6-1CFEBBE43325}"/>
    <cellStyle name="Normal 3 2" xfId="18" xr:uid="{E837798F-9958-42C2-B712-CFCB0A3AFEEC}"/>
    <cellStyle name="Normal 4" xfId="6" xr:uid="{BC63577D-8C3A-4C75-830A-8748A7024124}"/>
    <cellStyle name="Normal 5" xfId="7" xr:uid="{3563B3C0-1A50-4C5E-A78F-EFABC39CBCD6}"/>
    <cellStyle name="Normal 6" xfId="9" xr:uid="{ECDF0277-F244-440A-A665-82F7B1628A6C}"/>
    <cellStyle name="Normal 7" xfId="10" xr:uid="{0A44025D-DD66-411B-BDA5-70259182EA02}"/>
    <cellStyle name="Normal 7 2" xfId="2" xr:uid="{BD5D31BA-3806-4C41-A416-ABCA710B8039}"/>
    <cellStyle name="Normal 7 3" xfId="12" xr:uid="{163FE0ED-71B9-4BA9-A481-CCB590845AD4}"/>
    <cellStyle name="Normal 8" xfId="3" xr:uid="{33A35D86-5A6B-426D-A59B-5225D5ABA1D2}"/>
    <cellStyle name="Normal 9" xfId="16" xr:uid="{A7EF737C-9843-4EC1-8F60-84B146C83C70}"/>
    <cellStyle name="Percent 2" xfId="14" xr:uid="{D9F4B221-E1AC-47B5-A6E8-7390F161FBE0}"/>
  </cellStyles>
  <dxfs count="0"/>
  <tableStyles count="0" defaultTableStyle="TableStyleMedium2" defaultPivotStyle="PivotStyleLight16"/>
  <colors>
    <mruColors>
      <color rgb="FF3C719D"/>
      <color rgb="FF660033"/>
      <color rgb="FF000099"/>
      <color rgb="FF3366FF"/>
      <color rgb="FF996633"/>
      <color rgb="FF0066CC"/>
      <color rgb="FF3399FF"/>
      <color rgb="FF6699FF"/>
      <color rgb="FF666633"/>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20.xml"/><Relationship Id="rId2" Type="http://schemas.microsoft.com/office/2011/relationships/chartColorStyle" Target="colors9.xml"/><Relationship Id="rId1" Type="http://schemas.microsoft.com/office/2011/relationships/chartStyle" Target="style9.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24.xml"/><Relationship Id="rId2" Type="http://schemas.microsoft.com/office/2011/relationships/chartColorStyle" Target="colors10.xml"/><Relationship Id="rId1" Type="http://schemas.microsoft.com/office/2011/relationships/chartStyle" Target="style10.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26.xml"/><Relationship Id="rId2" Type="http://schemas.microsoft.com/office/2011/relationships/chartColorStyle" Target="colors11.xml"/><Relationship Id="rId1" Type="http://schemas.microsoft.com/office/2011/relationships/chartStyle" Target="style11.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28.xml"/><Relationship Id="rId2" Type="http://schemas.microsoft.com/office/2011/relationships/chartColorStyle" Target="colors12.xml"/><Relationship Id="rId1" Type="http://schemas.microsoft.com/office/2011/relationships/chartStyle" Target="style12.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30.xml"/><Relationship Id="rId2" Type="http://schemas.microsoft.com/office/2011/relationships/chartColorStyle" Target="colors13.xml"/><Relationship Id="rId1" Type="http://schemas.microsoft.com/office/2011/relationships/chartStyle" Target="style13.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32.xml"/><Relationship Id="rId2" Type="http://schemas.microsoft.com/office/2011/relationships/chartColorStyle" Target="colors14.xml"/><Relationship Id="rId1" Type="http://schemas.microsoft.com/office/2011/relationships/chartStyle" Target="style14.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34.xml"/><Relationship Id="rId2" Type="http://schemas.microsoft.com/office/2011/relationships/chartColorStyle" Target="colors15.xml"/><Relationship Id="rId1" Type="http://schemas.microsoft.com/office/2011/relationships/chartStyle" Target="style15.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36.xml"/><Relationship Id="rId2" Type="http://schemas.microsoft.com/office/2011/relationships/chartColorStyle" Target="colors16.xml"/><Relationship Id="rId1" Type="http://schemas.microsoft.com/office/2011/relationships/chartStyle" Target="style16.xml"/></Relationships>
</file>

<file path=xl/charts/_rels/chart19.xml.rels><?xml version="1.0" encoding="UTF-8" standalone="yes"?>
<Relationships xmlns="http://schemas.openxmlformats.org/package/2006/relationships"><Relationship Id="rId3" Type="http://schemas.openxmlformats.org/officeDocument/2006/relationships/chartUserShapes" Target="../drawings/drawing38.xml"/><Relationship Id="rId2" Type="http://schemas.microsoft.com/office/2011/relationships/chartColorStyle" Target="colors17.xml"/><Relationship Id="rId1" Type="http://schemas.microsoft.com/office/2011/relationships/chartStyle" Target="style17.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_rels/chart20.xml.rels><?xml version="1.0" encoding="UTF-8" standalone="yes"?>
<Relationships xmlns="http://schemas.openxmlformats.org/package/2006/relationships"><Relationship Id="rId3" Type="http://schemas.openxmlformats.org/officeDocument/2006/relationships/chartUserShapes" Target="../drawings/drawing40.xml"/><Relationship Id="rId2" Type="http://schemas.microsoft.com/office/2011/relationships/chartColorStyle" Target="colors18.xml"/><Relationship Id="rId1" Type="http://schemas.microsoft.com/office/2011/relationships/chartStyle" Target="style18.xml"/></Relationships>
</file>

<file path=xl/charts/_rels/chart21.xml.rels><?xml version="1.0" encoding="UTF-8" standalone="yes"?>
<Relationships xmlns="http://schemas.openxmlformats.org/package/2006/relationships"><Relationship Id="rId3" Type="http://schemas.openxmlformats.org/officeDocument/2006/relationships/chartUserShapes" Target="../drawings/drawing42.xml"/><Relationship Id="rId2" Type="http://schemas.microsoft.com/office/2011/relationships/chartColorStyle" Target="colors19.xml"/><Relationship Id="rId1" Type="http://schemas.microsoft.com/office/2011/relationships/chartStyle" Target="style19.xml"/></Relationships>
</file>

<file path=xl/charts/_rels/chart22.xml.rels><?xml version="1.0" encoding="UTF-8" standalone="yes"?>
<Relationships xmlns="http://schemas.openxmlformats.org/package/2006/relationships"><Relationship Id="rId3" Type="http://schemas.openxmlformats.org/officeDocument/2006/relationships/chartUserShapes" Target="../drawings/drawing44.xml"/><Relationship Id="rId2" Type="http://schemas.microsoft.com/office/2011/relationships/chartColorStyle" Target="colors20.xml"/><Relationship Id="rId1" Type="http://schemas.microsoft.com/office/2011/relationships/chartStyle" Target="style20.xml"/></Relationships>
</file>

<file path=xl/charts/_rels/chart23.xml.rels><?xml version="1.0" encoding="UTF-8" standalone="yes"?>
<Relationships xmlns="http://schemas.openxmlformats.org/package/2006/relationships"><Relationship Id="rId3" Type="http://schemas.openxmlformats.org/officeDocument/2006/relationships/chartUserShapes" Target="../drawings/drawing46.xml"/><Relationship Id="rId2" Type="http://schemas.microsoft.com/office/2011/relationships/chartColorStyle" Target="colors21.xml"/><Relationship Id="rId1" Type="http://schemas.microsoft.com/office/2011/relationships/chartStyle" Target="style21.xml"/></Relationships>
</file>

<file path=xl/charts/_rels/chart24.xml.rels><?xml version="1.0" encoding="UTF-8" standalone="yes"?>
<Relationships xmlns="http://schemas.openxmlformats.org/package/2006/relationships"><Relationship Id="rId3" Type="http://schemas.openxmlformats.org/officeDocument/2006/relationships/chartUserShapes" Target="../drawings/drawing48.xml"/><Relationship Id="rId2" Type="http://schemas.microsoft.com/office/2011/relationships/chartColorStyle" Target="colors22.xml"/><Relationship Id="rId1" Type="http://schemas.microsoft.com/office/2011/relationships/chartStyle" Target="style2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7646663502741873E-2"/>
          <c:y val="3.105683970370748E-2"/>
          <c:w val="0.94191872193661741"/>
          <c:h val="0.89694131017128009"/>
        </c:manualLayout>
      </c:layout>
      <c:lineChart>
        <c:grouping val="standard"/>
        <c:varyColors val="0"/>
        <c:ser>
          <c:idx val="4"/>
          <c:order val="0"/>
          <c:spPr>
            <a:ln>
              <a:solidFill>
                <a:schemeClr val="tx1"/>
              </a:solidFill>
            </a:ln>
          </c:spPr>
          <c:marker>
            <c:symbol val="none"/>
          </c:marker>
          <c:cat>
            <c:numRef>
              <c:f>'US Imports Total'!$A$5:$A$112</c:f>
              <c:numCache>
                <c:formatCode>mmm\-yyyy</c:formatCode>
                <c:ptCount val="10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numCache>
            </c:numRef>
          </c:cat>
          <c:val>
            <c:numRef>
              <c:f>'US Imports Total'!$B$5:$B$112</c:f>
              <c:numCache>
                <c:formatCode>0.0</c:formatCode>
                <c:ptCount val="108"/>
                <c:pt idx="0">
                  <c:v>94.641113244150503</c:v>
                </c:pt>
                <c:pt idx="1">
                  <c:v>94.360027344921832</c:v>
                </c:pt>
                <c:pt idx="2">
                  <c:v>94.712914023589761</c:v>
                </c:pt>
                <c:pt idx="3">
                  <c:v>94.947660950134804</c:v>
                </c:pt>
                <c:pt idx="4">
                  <c:v>95.479330442106431</c:v>
                </c:pt>
                <c:pt idx="5">
                  <c:v>95.773308866973366</c:v>
                </c:pt>
                <c:pt idx="6">
                  <c:v>96.105264187826108</c:v>
                </c:pt>
                <c:pt idx="7">
                  <c:v>96.260761432575919</c:v>
                </c:pt>
                <c:pt idx="8">
                  <c:v>96.404002414665712</c:v>
                </c:pt>
                <c:pt idx="9">
                  <c:v>96.986101112824826</c:v>
                </c:pt>
                <c:pt idx="10">
                  <c:v>97.389001343102592</c:v>
                </c:pt>
                <c:pt idx="11">
                  <c:v>97.825988785168676</c:v>
                </c:pt>
                <c:pt idx="12">
                  <c:v>98.274267392674702</c:v>
                </c:pt>
                <c:pt idx="13">
                  <c:v>98.757162459602654</c:v>
                </c:pt>
                <c:pt idx="14">
                  <c:v>99.066182659679129</c:v>
                </c:pt>
                <c:pt idx="15">
                  <c:v>99.581634351353415</c:v>
                </c:pt>
                <c:pt idx="16">
                  <c:v>99.85170496828384</c:v>
                </c:pt>
                <c:pt idx="17">
                  <c:v>100</c:v>
                </c:pt>
                <c:pt idx="18">
                  <c:v>100.63754990660026</c:v>
                </c:pt>
                <c:pt idx="19">
                  <c:v>101.14790882978461</c:v>
                </c:pt>
                <c:pt idx="20">
                  <c:v>101.58530895116644</c:v>
                </c:pt>
                <c:pt idx="21">
                  <c:v>102.31358643024795</c:v>
                </c:pt>
                <c:pt idx="22">
                  <c:v>102.49428775812231</c:v>
                </c:pt>
                <c:pt idx="23">
                  <c:v>102.82941143530537</c:v>
                </c:pt>
                <c:pt idx="24">
                  <c:v>102.99496859399706</c:v>
                </c:pt>
                <c:pt idx="25">
                  <c:v>102.98772008971152</c:v>
                </c:pt>
                <c:pt idx="26">
                  <c:v>102.96170449671192</c:v>
                </c:pt>
                <c:pt idx="27">
                  <c:v>103.13010317572005</c:v>
                </c:pt>
                <c:pt idx="28">
                  <c:v>103.38191508650773</c:v>
                </c:pt>
                <c:pt idx="29">
                  <c:v>103.36398978469843</c:v>
                </c:pt>
                <c:pt idx="30">
                  <c:v>103.59750505279548</c:v>
                </c:pt>
                <c:pt idx="31">
                  <c:v>103.51677497157638</c:v>
                </c:pt>
                <c:pt idx="32">
                  <c:v>103.48788020683565</c:v>
                </c:pt>
                <c:pt idx="33">
                  <c:v>103.07499233866304</c:v>
                </c:pt>
                <c:pt idx="34">
                  <c:v>102.57966874252816</c:v>
                </c:pt>
                <c:pt idx="35">
                  <c:v>102.34471551420718</c:v>
                </c:pt>
                <c:pt idx="36">
                  <c:v>101.96724958177876</c:v>
                </c:pt>
                <c:pt idx="37">
                  <c:v>101.76795454155038</c:v>
                </c:pt>
                <c:pt idx="38">
                  <c:v>101.55965773709251</c:v>
                </c:pt>
                <c:pt idx="39">
                  <c:v>100.29598046941717</c:v>
                </c:pt>
                <c:pt idx="40">
                  <c:v>98.439929753275209</c:v>
                </c:pt>
                <c:pt idx="41">
                  <c:v>97.620375488871375</c:v>
                </c:pt>
                <c:pt idx="42">
                  <c:v>97.101034718649331</c:v>
                </c:pt>
                <c:pt idx="43">
                  <c:v>96.715880298472669</c:v>
                </c:pt>
                <c:pt idx="44">
                  <c:v>96.823394083792351</c:v>
                </c:pt>
                <c:pt idx="45">
                  <c:v>96.913766123664757</c:v>
                </c:pt>
                <c:pt idx="46">
                  <c:v>97.563545991856017</c:v>
                </c:pt>
                <c:pt idx="47">
                  <c:v>98.128136422174279</c:v>
                </c:pt>
                <c:pt idx="48">
                  <c:v>98.405227250453009</c:v>
                </c:pt>
                <c:pt idx="49">
                  <c:v>98.809019019764449</c:v>
                </c:pt>
                <c:pt idx="50">
                  <c:v>99.969704249495706</c:v>
                </c:pt>
                <c:pt idx="51">
                  <c:v>101.65182825992083</c:v>
                </c:pt>
                <c:pt idx="52">
                  <c:v>103.51368895449853</c:v>
                </c:pt>
                <c:pt idx="53">
                  <c:v>105.16491396197483</c:v>
                </c:pt>
                <c:pt idx="54">
                  <c:v>105.81248712590123</c:v>
                </c:pt>
                <c:pt idx="55">
                  <c:v>106.72686117086734</c:v>
                </c:pt>
                <c:pt idx="56">
                  <c:v>107.45552561134659</c:v>
                </c:pt>
                <c:pt idx="57">
                  <c:v>107.76088956901265</c:v>
                </c:pt>
                <c:pt idx="58">
                  <c:v>108.58234645062244</c:v>
                </c:pt>
                <c:pt idx="59">
                  <c:v>109.32881403717521</c:v>
                </c:pt>
                <c:pt idx="60">
                  <c:v>110.07879196364033</c:v>
                </c:pt>
                <c:pt idx="61">
                  <c:v>110.74605766541706</c:v>
                </c:pt>
                <c:pt idx="62">
                  <c:v>111.72698655020355</c:v>
                </c:pt>
                <c:pt idx="63">
                  <c:v>112.34298123506269</c:v>
                </c:pt>
                <c:pt idx="64">
                  <c:v>113.32235593903866</c:v>
                </c:pt>
                <c:pt idx="65">
                  <c:v>113.94151613517789</c:v>
                </c:pt>
                <c:pt idx="66">
                  <c:v>114.37412646866747</c:v>
                </c:pt>
                <c:pt idx="67">
                  <c:v>115.05986477058734</c:v>
                </c:pt>
                <c:pt idx="68">
                  <c:v>115.63067048702302</c:v>
                </c:pt>
                <c:pt idx="69">
                  <c:v>116.33821549538376</c:v>
                </c:pt>
                <c:pt idx="70">
                  <c:v>115.94580854178508</c:v>
                </c:pt>
                <c:pt idx="71">
                  <c:v>115.5319953875193</c:v>
                </c:pt>
                <c:pt idx="72">
                  <c:v>115.73272095129236</c:v>
                </c:pt>
                <c:pt idx="73">
                  <c:v>115.69028668306073</c:v>
                </c:pt>
                <c:pt idx="74">
                  <c:v>114.93371787908005</c:v>
                </c:pt>
                <c:pt idx="75">
                  <c:v>114.59387946378435</c:v>
                </c:pt>
                <c:pt idx="76">
                  <c:v>114.38427588627825</c:v>
                </c:pt>
                <c:pt idx="77">
                  <c:v>113.96848777912948</c:v>
                </c:pt>
                <c:pt idx="78">
                  <c:v>113.88973472216676</c:v>
                </c:pt>
                <c:pt idx="79">
                  <c:v>113.5482297990346</c:v>
                </c:pt>
                <c:pt idx="80">
                  <c:v>113.17695949618505</c:v>
                </c:pt>
                <c:pt idx="81">
                  <c:v>113.17206323110362</c:v>
                </c:pt>
                <c:pt idx="82">
                  <c:v>113.31482142250668</c:v>
                </c:pt>
                <c:pt idx="83">
                  <c:v>113.29380127400893</c:v>
                </c:pt>
                <c:pt idx="84">
                  <c:v>113.38591436544594</c:v>
                </c:pt>
                <c:pt idx="85">
                  <c:v>113.90927458658157</c:v>
                </c:pt>
                <c:pt idx="86">
                  <c:v>113.78900391924005</c:v>
                </c:pt>
                <c:pt idx="87">
                  <c:v>114.46614616320272</c:v>
                </c:pt>
                <c:pt idx="88">
                  <c:v>114.76744132183543</c:v>
                </c:pt>
                <c:pt idx="89">
                  <c:v>114.94171536141586</c:v>
                </c:pt>
                <c:pt idx="90">
                  <c:v>115.97419621792821</c:v>
                </c:pt>
                <c:pt idx="91">
                  <c:v>116.32671818218579</c:v>
                </c:pt>
                <c:pt idx="92">
                  <c:v>117.25190294339238</c:v>
                </c:pt>
                <c:pt idx="93">
                  <c:v>117.64264229248758</c:v>
                </c:pt>
                <c:pt idx="94">
                  <c:v>118.2033958115114</c:v>
                </c:pt>
                <c:pt idx="95">
                  <c:v>119.38889078275703</c:v>
                </c:pt>
                <c:pt idx="96">
                  <c:v>121.54289562302377</c:v>
                </c:pt>
                <c:pt idx="97">
                  <c:v>123.05927557628252</c:v>
                </c:pt>
                <c:pt idx="98">
                  <c:v>126.02612023601765</c:v>
                </c:pt>
                <c:pt idx="99">
                  <c:v>126.21209428141837</c:v>
                </c:pt>
                <c:pt idx="100">
                  <c:v>126.30649678650595</c:v>
                </c:pt>
                <c:pt idx="101">
                  <c:v>126.34236461253788</c:v>
                </c:pt>
                <c:pt idx="102">
                  <c:v>126.53721729975729</c:v>
                </c:pt>
                <c:pt idx="103">
                  <c:v>126.02934081336257</c:v>
                </c:pt>
                <c:pt idx="104">
                  <c:v>125.65890762910725</c:v>
                </c:pt>
                <c:pt idx="105">
                  <c:v>125.14482096648851</c:v>
                </c:pt>
                <c:pt idx="106">
                  <c:v>124.72321247672188</c:v>
                </c:pt>
                <c:pt idx="107">
                  <c:v>124.62563389784248</c:v>
                </c:pt>
              </c:numCache>
            </c:numRef>
          </c:val>
          <c:smooth val="0"/>
          <c:extLst>
            <c:ext xmlns:c16="http://schemas.microsoft.com/office/drawing/2014/chart" uri="{C3380CC4-5D6E-409C-BE32-E72D297353CC}">
              <c16:uniqueId val="{00000000-6455-4550-AB49-53E4541A4520}"/>
            </c:ext>
          </c:extLst>
        </c:ser>
        <c:ser>
          <c:idx val="5"/>
          <c:order val="1"/>
          <c:spPr>
            <a:ln>
              <a:solidFill>
                <a:srgbClr val="C00000"/>
              </a:solidFill>
            </a:ln>
          </c:spPr>
          <c:marker>
            <c:symbol val="none"/>
          </c:marker>
          <c:cat>
            <c:numRef>
              <c:f>'US Imports Total'!$A$5:$A$112</c:f>
              <c:numCache>
                <c:formatCode>mmm\-yyyy</c:formatCode>
                <c:ptCount val="10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numCache>
            </c:numRef>
          </c:cat>
          <c:val>
            <c:numRef>
              <c:f>'US Imports Total'!$C$5:$C$112</c:f>
              <c:numCache>
                <c:formatCode>0.0</c:formatCode>
                <c:ptCount val="108"/>
                <c:pt idx="0">
                  <c:v>88.341448130021277</c:v>
                </c:pt>
                <c:pt idx="1">
                  <c:v>87.823610431887687</c:v>
                </c:pt>
                <c:pt idx="2">
                  <c:v>88.719078738225335</c:v>
                </c:pt>
                <c:pt idx="3">
                  <c:v>89.655311398630772</c:v>
                </c:pt>
                <c:pt idx="4">
                  <c:v>90.541838667485337</c:v>
                </c:pt>
                <c:pt idx="5">
                  <c:v>91.324230798806113</c:v>
                </c:pt>
                <c:pt idx="6">
                  <c:v>92.176983443278345</c:v>
                </c:pt>
                <c:pt idx="7">
                  <c:v>92.722273996815517</c:v>
                </c:pt>
                <c:pt idx="8">
                  <c:v>93.441080510591618</c:v>
                </c:pt>
                <c:pt idx="9">
                  <c:v>94.336480605512577</c:v>
                </c:pt>
                <c:pt idx="10">
                  <c:v>95.393380283127087</c:v>
                </c:pt>
                <c:pt idx="11">
                  <c:v>96.369279452836338</c:v>
                </c:pt>
                <c:pt idx="12">
                  <c:v>97.18187227946737</c:v>
                </c:pt>
                <c:pt idx="13">
                  <c:v>98.344539308493111</c:v>
                </c:pt>
                <c:pt idx="14">
                  <c:v>99.113016611153498</c:v>
                </c:pt>
                <c:pt idx="15">
                  <c:v>99.24104712213834</c:v>
                </c:pt>
                <c:pt idx="16">
                  <c:v>99.609914100427261</c:v>
                </c:pt>
                <c:pt idx="17">
                  <c:v>100</c:v>
                </c:pt>
                <c:pt idx="18">
                  <c:v>100.63058754186405</c:v>
                </c:pt>
                <c:pt idx="19">
                  <c:v>101.00537142965844</c:v>
                </c:pt>
                <c:pt idx="20">
                  <c:v>101.83391283451233</c:v>
                </c:pt>
                <c:pt idx="21">
                  <c:v>102.56879378622052</c:v>
                </c:pt>
                <c:pt idx="22">
                  <c:v>102.25095441954875</c:v>
                </c:pt>
                <c:pt idx="23">
                  <c:v>102.53062447756977</c:v>
                </c:pt>
                <c:pt idx="24">
                  <c:v>101.73548109835366</c:v>
                </c:pt>
                <c:pt idx="25">
                  <c:v>100.65718138172596</c:v>
                </c:pt>
                <c:pt idx="26">
                  <c:v>99.349192185764636</c:v>
                </c:pt>
                <c:pt idx="27">
                  <c:v>98.719955077977289</c:v>
                </c:pt>
                <c:pt idx="28">
                  <c:v>97.905205006081687</c:v>
                </c:pt>
                <c:pt idx="29">
                  <c:v>96.924708574241151</c:v>
                </c:pt>
                <c:pt idx="30">
                  <c:v>95.962637467580919</c:v>
                </c:pt>
                <c:pt idx="31">
                  <c:v>94.794627902326212</c:v>
                </c:pt>
                <c:pt idx="32">
                  <c:v>93.023522210748183</c:v>
                </c:pt>
                <c:pt idx="33">
                  <c:v>90.818429397580061</c:v>
                </c:pt>
                <c:pt idx="34">
                  <c:v>89.009624602576991</c:v>
                </c:pt>
                <c:pt idx="35">
                  <c:v>86.752389476504234</c:v>
                </c:pt>
                <c:pt idx="36">
                  <c:v>85.241239659530379</c:v>
                </c:pt>
                <c:pt idx="37">
                  <c:v>83.296974301593991</c:v>
                </c:pt>
                <c:pt idx="38">
                  <c:v>81.154729872138034</c:v>
                </c:pt>
                <c:pt idx="39">
                  <c:v>80.496002235516471</c:v>
                </c:pt>
                <c:pt idx="40">
                  <c:v>80.05364790848806</c:v>
                </c:pt>
                <c:pt idx="41">
                  <c:v>79.840721265823504</c:v>
                </c:pt>
                <c:pt idx="42">
                  <c:v>79.73221233489663</c:v>
                </c:pt>
                <c:pt idx="43">
                  <c:v>79.679116395998292</c:v>
                </c:pt>
                <c:pt idx="44">
                  <c:v>79.899725865905992</c:v>
                </c:pt>
                <c:pt idx="45">
                  <c:v>80.843918254879995</c:v>
                </c:pt>
                <c:pt idx="46">
                  <c:v>82.477658182136679</c:v>
                </c:pt>
                <c:pt idx="47">
                  <c:v>84.031533828952689</c:v>
                </c:pt>
                <c:pt idx="48">
                  <c:v>85.107567476604373</c:v>
                </c:pt>
                <c:pt idx="49">
                  <c:v>87.203287635773023</c:v>
                </c:pt>
                <c:pt idx="50">
                  <c:v>91.014663831240242</c:v>
                </c:pt>
                <c:pt idx="51">
                  <c:v>92.154006213659969</c:v>
                </c:pt>
                <c:pt idx="52">
                  <c:v>92.382409554210966</c:v>
                </c:pt>
                <c:pt idx="53">
                  <c:v>92.637626256980525</c:v>
                </c:pt>
                <c:pt idx="54">
                  <c:v>92.333443031403604</c:v>
                </c:pt>
                <c:pt idx="55">
                  <c:v>92.47762509942477</c:v>
                </c:pt>
                <c:pt idx="56">
                  <c:v>93.359018139987754</c:v>
                </c:pt>
                <c:pt idx="57">
                  <c:v>93.594287807263882</c:v>
                </c:pt>
                <c:pt idx="58">
                  <c:v>93.879199010940766</c:v>
                </c:pt>
                <c:pt idx="59">
                  <c:v>94.943383860205117</c:v>
                </c:pt>
                <c:pt idx="60">
                  <c:v>96.21985024983546</c:v>
                </c:pt>
                <c:pt idx="61">
                  <c:v>97.473839705851006</c:v>
                </c:pt>
                <c:pt idx="62">
                  <c:v>98.456214472507668</c:v>
                </c:pt>
                <c:pt idx="63">
                  <c:v>98.936962866945905</c:v>
                </c:pt>
                <c:pt idx="64">
                  <c:v>99.621526553205058</c:v>
                </c:pt>
                <c:pt idx="65">
                  <c:v>100.97693786856341</c:v>
                </c:pt>
                <c:pt idx="66">
                  <c:v>101.94446068907233</c:v>
                </c:pt>
                <c:pt idx="67">
                  <c:v>103.15456505445934</c:v>
                </c:pt>
                <c:pt idx="68">
                  <c:v>103.34500494900215</c:v>
                </c:pt>
                <c:pt idx="69">
                  <c:v>102.58964604331915</c:v>
                </c:pt>
                <c:pt idx="70">
                  <c:v>100.3749981423463</c:v>
                </c:pt>
                <c:pt idx="71">
                  <c:v>98.080831235961213</c:v>
                </c:pt>
                <c:pt idx="72">
                  <c:v>96.349553055935232</c:v>
                </c:pt>
                <c:pt idx="73">
                  <c:v>94.234381381096952</c:v>
                </c:pt>
                <c:pt idx="74">
                  <c:v>91.315652938672287</c:v>
                </c:pt>
                <c:pt idx="75">
                  <c:v>89.862818040442804</c:v>
                </c:pt>
                <c:pt idx="76">
                  <c:v>88.564450329612725</c:v>
                </c:pt>
                <c:pt idx="77">
                  <c:v>86.112776859306408</c:v>
                </c:pt>
                <c:pt idx="78">
                  <c:v>84.360486000914179</c:v>
                </c:pt>
                <c:pt idx="79">
                  <c:v>82.035342209666339</c:v>
                </c:pt>
                <c:pt idx="80">
                  <c:v>80.570605427890811</c:v>
                </c:pt>
                <c:pt idx="81">
                  <c:v>80.232456104598171</c:v>
                </c:pt>
                <c:pt idx="82">
                  <c:v>80.192553494788555</c:v>
                </c:pt>
                <c:pt idx="83">
                  <c:v>79.833260937839754</c:v>
                </c:pt>
                <c:pt idx="84">
                  <c:v>79.597588521371122</c:v>
                </c:pt>
                <c:pt idx="85">
                  <c:v>80.016905696234801</c:v>
                </c:pt>
                <c:pt idx="86">
                  <c:v>79.999758405499136</c:v>
                </c:pt>
                <c:pt idx="87">
                  <c:v>79.855422227861595</c:v>
                </c:pt>
                <c:pt idx="88">
                  <c:v>79.81365144464138</c:v>
                </c:pt>
                <c:pt idx="89">
                  <c:v>79.882177090187</c:v>
                </c:pt>
                <c:pt idx="90">
                  <c:v>80.861776206261808</c:v>
                </c:pt>
                <c:pt idx="91">
                  <c:v>81.518102874607123</c:v>
                </c:pt>
                <c:pt idx="92">
                  <c:v>82.127467428583316</c:v>
                </c:pt>
                <c:pt idx="93">
                  <c:v>82.18565469882023</c:v>
                </c:pt>
                <c:pt idx="94">
                  <c:v>82.65763641034701</c:v>
                </c:pt>
                <c:pt idx="95">
                  <c:v>83.343820165150689</c:v>
                </c:pt>
                <c:pt idx="96">
                  <c:v>84.509961014710029</c:v>
                </c:pt>
                <c:pt idx="97">
                  <c:v>84.508753122073827</c:v>
                </c:pt>
                <c:pt idx="98">
                  <c:v>84.473437429774023</c:v>
                </c:pt>
                <c:pt idx="99">
                  <c:v>83.389488402063819</c:v>
                </c:pt>
                <c:pt idx="100">
                  <c:v>80.747811752143917</c:v>
                </c:pt>
                <c:pt idx="101">
                  <c:v>77.965006929398115</c:v>
                </c:pt>
                <c:pt idx="102">
                  <c:v>75.411610329798265</c:v>
                </c:pt>
                <c:pt idx="103">
                  <c:v>72.789423004662396</c:v>
                </c:pt>
                <c:pt idx="104">
                  <c:v>69.215092669740926</c:v>
                </c:pt>
                <c:pt idx="105">
                  <c:v>66.032625520372761</c:v>
                </c:pt>
                <c:pt idx="106">
                  <c:v>62.974836090660958</c:v>
                </c:pt>
                <c:pt idx="107">
                  <c:v>59.990733633065297</c:v>
                </c:pt>
              </c:numCache>
            </c:numRef>
          </c:val>
          <c:smooth val="0"/>
          <c:extLst>
            <c:ext xmlns:c16="http://schemas.microsoft.com/office/drawing/2014/chart" uri="{C3380CC4-5D6E-409C-BE32-E72D297353CC}">
              <c16:uniqueId val="{00000001-6455-4550-AB49-53E4541A4520}"/>
            </c:ext>
          </c:extLst>
        </c:ser>
        <c:ser>
          <c:idx val="6"/>
          <c:order val="2"/>
          <c:spPr>
            <a:ln>
              <a:solidFill>
                <a:srgbClr val="3C719D"/>
              </a:solidFill>
            </a:ln>
          </c:spPr>
          <c:marker>
            <c:symbol val="none"/>
          </c:marker>
          <c:cat>
            <c:numRef>
              <c:f>'US Imports Total'!$A$5:$A$112</c:f>
              <c:numCache>
                <c:formatCode>mmm\-yyyy</c:formatCode>
                <c:ptCount val="10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numCache>
            </c:numRef>
          </c:cat>
          <c:val>
            <c:numRef>
              <c:f>'US Imports Total'!$D$5:$D$112</c:f>
              <c:numCache>
                <c:formatCode>0.0</c:formatCode>
                <c:ptCount val="108"/>
                <c:pt idx="0">
                  <c:v>96.122217226010378</c:v>
                </c:pt>
                <c:pt idx="1">
                  <c:v>95.896793655765549</c:v>
                </c:pt>
                <c:pt idx="2">
                  <c:v>96.122114853623643</c:v>
                </c:pt>
                <c:pt idx="3">
                  <c:v>96.191936614335987</c:v>
                </c:pt>
                <c:pt idx="4">
                  <c:v>96.640176073629164</c:v>
                </c:pt>
                <c:pt idx="5">
                  <c:v>96.819324349223351</c:v>
                </c:pt>
                <c:pt idx="6">
                  <c:v>97.028835861432228</c:v>
                </c:pt>
                <c:pt idx="7">
                  <c:v>97.092689437623875</c:v>
                </c:pt>
                <c:pt idx="8">
                  <c:v>97.100610147071038</c:v>
                </c:pt>
                <c:pt idx="9">
                  <c:v>97.609049065248342</c:v>
                </c:pt>
                <c:pt idx="10">
                  <c:v>97.858188553004609</c:v>
                </c:pt>
                <c:pt idx="11">
                  <c:v>98.168473338465461</c:v>
                </c:pt>
                <c:pt idx="12">
                  <c:v>98.531098624593525</c:v>
                </c:pt>
                <c:pt idx="13">
                  <c:v>98.854173615123784</c:v>
                </c:pt>
                <c:pt idx="14">
                  <c:v>99.055171605796559</c:v>
                </c:pt>
                <c:pt idx="15">
                  <c:v>99.661709258864036</c:v>
                </c:pt>
                <c:pt idx="16">
                  <c:v>99.908552024543525</c:v>
                </c:pt>
                <c:pt idx="17">
                  <c:v>100</c:v>
                </c:pt>
                <c:pt idx="18">
                  <c:v>100.63918681680843</c:v>
                </c:pt>
                <c:pt idx="19">
                  <c:v>101.18142056526027</c:v>
                </c:pt>
                <c:pt idx="20">
                  <c:v>101.52686009795597</c:v>
                </c:pt>
                <c:pt idx="21">
                  <c:v>102.25358504536717</c:v>
                </c:pt>
                <c:pt idx="22">
                  <c:v>102.55149746215413</c:v>
                </c:pt>
                <c:pt idx="23">
                  <c:v>102.89965874921994</c:v>
                </c:pt>
                <c:pt idx="24">
                  <c:v>103.29108464320018</c:v>
                </c:pt>
                <c:pt idx="25">
                  <c:v>103.53564924114104</c:v>
                </c:pt>
                <c:pt idx="26">
                  <c:v>103.81103636933172</c:v>
                </c:pt>
                <c:pt idx="27">
                  <c:v>104.16696589616976</c:v>
                </c:pt>
                <c:pt idx="28">
                  <c:v>104.66953545372655</c:v>
                </c:pt>
                <c:pt idx="29">
                  <c:v>104.87791867906667</c:v>
                </c:pt>
                <c:pt idx="30">
                  <c:v>105.39252630814325</c:v>
                </c:pt>
                <c:pt idx="31">
                  <c:v>105.56742473161836</c:v>
                </c:pt>
                <c:pt idx="32">
                  <c:v>105.94813833402583</c:v>
                </c:pt>
                <c:pt idx="33">
                  <c:v>105.95661284500402</c:v>
                </c:pt>
                <c:pt idx="34">
                  <c:v>105.77009966950222</c:v>
                </c:pt>
                <c:pt idx="35">
                  <c:v>106.01060183713322</c:v>
                </c:pt>
                <c:pt idx="36">
                  <c:v>105.89967447225577</c:v>
                </c:pt>
                <c:pt idx="37">
                  <c:v>106.11063655505868</c:v>
                </c:pt>
                <c:pt idx="38">
                  <c:v>106.35702701987624</c:v>
                </c:pt>
                <c:pt idx="39">
                  <c:v>104.95112103192025</c:v>
                </c:pt>
                <c:pt idx="40">
                  <c:v>102.76269846535079</c:v>
                </c:pt>
                <c:pt idx="41">
                  <c:v>101.80052097101533</c:v>
                </c:pt>
                <c:pt idx="42">
                  <c:v>101.18459019766924</c:v>
                </c:pt>
                <c:pt idx="43">
                  <c:v>100.72136604998776</c:v>
                </c:pt>
                <c:pt idx="44">
                  <c:v>100.80229009351329</c:v>
                </c:pt>
                <c:pt idx="45">
                  <c:v>100.6919218248235</c:v>
                </c:pt>
                <c:pt idx="46">
                  <c:v>101.11036444967392</c:v>
                </c:pt>
                <c:pt idx="47">
                  <c:v>101.44236564757992</c:v>
                </c:pt>
                <c:pt idx="48">
                  <c:v>101.53161833373308</c:v>
                </c:pt>
                <c:pt idx="49">
                  <c:v>101.53762358108831</c:v>
                </c:pt>
                <c:pt idx="50">
                  <c:v>102.07510918466387</c:v>
                </c:pt>
                <c:pt idx="51">
                  <c:v>103.88484569765151</c:v>
                </c:pt>
                <c:pt idx="52">
                  <c:v>106.13074588439537</c:v>
                </c:pt>
                <c:pt idx="53">
                  <c:v>108.11018412564719</c:v>
                </c:pt>
                <c:pt idx="54">
                  <c:v>108.98152318073056</c:v>
                </c:pt>
                <c:pt idx="55">
                  <c:v>110.07697580418994</c:v>
                </c:pt>
                <c:pt idx="56">
                  <c:v>110.76973247280679</c:v>
                </c:pt>
                <c:pt idx="57">
                  <c:v>111.09157618466948</c:v>
                </c:pt>
                <c:pt idx="58">
                  <c:v>112.03917944479925</c:v>
                </c:pt>
                <c:pt idx="59">
                  <c:v>112.71094904433497</c:v>
                </c:pt>
                <c:pt idx="60">
                  <c:v>113.33714512762742</c:v>
                </c:pt>
                <c:pt idx="61">
                  <c:v>113.866467165271</c:v>
                </c:pt>
                <c:pt idx="62">
                  <c:v>114.84705611113115</c:v>
                </c:pt>
                <c:pt idx="63">
                  <c:v>115.49484833056465</c:v>
                </c:pt>
                <c:pt idx="64">
                  <c:v>116.54353557168766</c:v>
                </c:pt>
                <c:pt idx="65">
                  <c:v>116.98959696899087</c:v>
                </c:pt>
                <c:pt idx="66">
                  <c:v>117.29644490081029</c:v>
                </c:pt>
                <c:pt idx="67">
                  <c:v>117.85890035348588</c:v>
                </c:pt>
                <c:pt idx="68">
                  <c:v>118.51913325742478</c:v>
                </c:pt>
                <c:pt idx="69">
                  <c:v>119.5706192170766</c:v>
                </c:pt>
                <c:pt idx="70">
                  <c:v>119.60663635811919</c:v>
                </c:pt>
                <c:pt idx="71">
                  <c:v>119.63491010515897</c:v>
                </c:pt>
                <c:pt idx="72">
                  <c:v>120.28986591547172</c:v>
                </c:pt>
                <c:pt idx="73">
                  <c:v>120.73474955551904</c:v>
                </c:pt>
                <c:pt idx="74">
                  <c:v>120.48652257477796</c:v>
                </c:pt>
                <c:pt idx="75">
                  <c:v>120.40835894580904</c:v>
                </c:pt>
                <c:pt idx="76">
                  <c:v>120.45473292646793</c:v>
                </c:pt>
                <c:pt idx="77">
                  <c:v>120.51759850381754</c:v>
                </c:pt>
                <c:pt idx="78">
                  <c:v>120.83230818758517</c:v>
                </c:pt>
                <c:pt idx="79">
                  <c:v>120.95717336078566</c:v>
                </c:pt>
                <c:pt idx="80">
                  <c:v>120.84298617689986</c:v>
                </c:pt>
                <c:pt idx="81">
                  <c:v>120.91644049435631</c:v>
                </c:pt>
                <c:pt idx="82">
                  <c:v>121.10214376856976</c:v>
                </c:pt>
                <c:pt idx="83">
                  <c:v>121.16065429385105</c:v>
                </c:pt>
                <c:pt idx="84">
                  <c:v>121.32983250099814</c:v>
                </c:pt>
                <c:pt idx="85">
                  <c:v>121.87765411291009</c:v>
                </c:pt>
                <c:pt idx="86">
                  <c:v>121.73313827682621</c:v>
                </c:pt>
                <c:pt idx="87">
                  <c:v>122.60341697156869</c:v>
                </c:pt>
                <c:pt idx="88">
                  <c:v>122.98536980379413</c:v>
                </c:pt>
                <c:pt idx="89">
                  <c:v>123.18450617568011</c:v>
                </c:pt>
                <c:pt idx="90">
                  <c:v>124.22941997186653</c:v>
                </c:pt>
                <c:pt idx="91">
                  <c:v>124.51051490805511</c:v>
                </c:pt>
                <c:pt idx="92">
                  <c:v>125.50995164266136</c:v>
                </c:pt>
                <c:pt idx="93">
                  <c:v>125.97887676818257</c:v>
                </c:pt>
                <c:pt idx="94">
                  <c:v>126.56050128196262</c:v>
                </c:pt>
                <c:pt idx="95">
                  <c:v>127.86338849826603</c:v>
                </c:pt>
                <c:pt idx="96">
                  <c:v>130.24964842886942</c:v>
                </c:pt>
                <c:pt idx="97">
                  <c:v>132.12282598337498</c:v>
                </c:pt>
                <c:pt idx="98">
                  <c:v>135.79550366296479</c:v>
                </c:pt>
                <c:pt idx="99">
                  <c:v>136.28004724915274</c:v>
                </c:pt>
                <c:pt idx="100">
                  <c:v>137.01772485819399</c:v>
                </c:pt>
                <c:pt idx="101">
                  <c:v>137.71628620967996</c:v>
                </c:pt>
                <c:pt idx="102">
                  <c:v>138.5572753006777</c:v>
                </c:pt>
                <c:pt idx="103">
                  <c:v>138.54649098432927</c:v>
                </c:pt>
                <c:pt idx="104">
                  <c:v>138.92932082935437</c:v>
                </c:pt>
                <c:pt idx="105">
                  <c:v>139.0425927473016</c:v>
                </c:pt>
                <c:pt idx="106">
                  <c:v>139.24077245521215</c:v>
                </c:pt>
                <c:pt idx="107">
                  <c:v>139.82183979370265</c:v>
                </c:pt>
              </c:numCache>
            </c:numRef>
          </c:val>
          <c:smooth val="0"/>
          <c:extLst>
            <c:ext xmlns:c16="http://schemas.microsoft.com/office/drawing/2014/chart" uri="{C3380CC4-5D6E-409C-BE32-E72D297353CC}">
              <c16:uniqueId val="{00000002-6455-4550-AB49-53E4541A4520}"/>
            </c:ext>
          </c:extLst>
        </c:ser>
        <c:ser>
          <c:idx val="0"/>
          <c:order val="3"/>
          <c:spPr>
            <a:ln>
              <a:solidFill>
                <a:schemeClr val="bg2">
                  <a:lumMod val="50000"/>
                </a:schemeClr>
              </a:solidFill>
              <a:prstDash val="sysDash"/>
            </a:ln>
          </c:spPr>
          <c:marker>
            <c:symbol val="none"/>
          </c:marker>
          <c:cat>
            <c:numRef>
              <c:f>'US Imports Total'!$A$5:$A$112</c:f>
              <c:numCache>
                <c:formatCode>mmm\-yyyy</c:formatCode>
                <c:ptCount val="10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numCache>
            </c:numRef>
          </c:cat>
          <c:val>
            <c:numRef>
              <c:f>'US Imports Total'!$E$5:$E$112</c:f>
              <c:numCache>
                <c:formatCode>0.0</c:formatCode>
                <c:ptCount val="108"/>
                <c:pt idx="0">
                  <c:v>95.910222312449434</c:v>
                </c:pt>
                <c:pt idx="1">
                  <c:v>96.150797470540653</c:v>
                </c:pt>
                <c:pt idx="2">
                  <c:v>96.391372628631871</c:v>
                </c:pt>
                <c:pt idx="3">
                  <c:v>96.631947786723075</c:v>
                </c:pt>
                <c:pt idx="4">
                  <c:v>96.872522944814293</c:v>
                </c:pt>
                <c:pt idx="5">
                  <c:v>97.113098102905482</c:v>
                </c:pt>
                <c:pt idx="6">
                  <c:v>97.3536732609967</c:v>
                </c:pt>
                <c:pt idx="7">
                  <c:v>97.594248419087904</c:v>
                </c:pt>
                <c:pt idx="8">
                  <c:v>97.834823577179122</c:v>
                </c:pt>
                <c:pt idx="9">
                  <c:v>98.075398735270312</c:v>
                </c:pt>
                <c:pt idx="10">
                  <c:v>98.31597389336153</c:v>
                </c:pt>
                <c:pt idx="11">
                  <c:v>98.556549051452748</c:v>
                </c:pt>
                <c:pt idx="12">
                  <c:v>98.797124209543952</c:v>
                </c:pt>
                <c:pt idx="13">
                  <c:v>99.03769936763517</c:v>
                </c:pt>
                <c:pt idx="14">
                  <c:v>99.278274525726374</c:v>
                </c:pt>
                <c:pt idx="15">
                  <c:v>99.518849683817592</c:v>
                </c:pt>
                <c:pt idx="16">
                  <c:v>99.759424841908782</c:v>
                </c:pt>
                <c:pt idx="17">
                  <c:v>100</c:v>
                </c:pt>
                <c:pt idx="18">
                  <c:v>100.24057515809122</c:v>
                </c:pt>
                <c:pt idx="19">
                  <c:v>100.48115031618244</c:v>
                </c:pt>
                <c:pt idx="20">
                  <c:v>100.72172547427363</c:v>
                </c:pt>
                <c:pt idx="21">
                  <c:v>100.96230063236484</c:v>
                </c:pt>
                <c:pt idx="22">
                  <c:v>101.20287579045603</c:v>
                </c:pt>
                <c:pt idx="23">
                  <c:v>101.44345094854725</c:v>
                </c:pt>
                <c:pt idx="24">
                  <c:v>101.68402610663847</c:v>
                </c:pt>
                <c:pt idx="25">
                  <c:v>101.92460126472969</c:v>
                </c:pt>
                <c:pt idx="26">
                  <c:v>102.16517642282091</c:v>
                </c:pt>
                <c:pt idx="27">
                  <c:v>102.4057515809121</c:v>
                </c:pt>
                <c:pt idx="28">
                  <c:v>102.64632673900331</c:v>
                </c:pt>
                <c:pt idx="29">
                  <c:v>102.8869018970945</c:v>
                </c:pt>
                <c:pt idx="30">
                  <c:v>103.12747705518572</c:v>
                </c:pt>
                <c:pt idx="31">
                  <c:v>103.36805221327694</c:v>
                </c:pt>
                <c:pt idx="32">
                  <c:v>103.60862737136813</c:v>
                </c:pt>
                <c:pt idx="33">
                  <c:v>103.84920252945935</c:v>
                </c:pt>
                <c:pt idx="34">
                  <c:v>104.08977768755057</c:v>
                </c:pt>
                <c:pt idx="35">
                  <c:v>104.33035284564178</c:v>
                </c:pt>
                <c:pt idx="36">
                  <c:v>104.57092800373297</c:v>
                </c:pt>
                <c:pt idx="37">
                  <c:v>104.81150316182419</c:v>
                </c:pt>
                <c:pt idx="38">
                  <c:v>105.05207831991541</c:v>
                </c:pt>
                <c:pt idx="39">
                  <c:v>105.2926534780066</c:v>
                </c:pt>
                <c:pt idx="40">
                  <c:v>105.53322863609782</c:v>
                </c:pt>
                <c:pt idx="41">
                  <c:v>105.77380379418904</c:v>
                </c:pt>
                <c:pt idx="42">
                  <c:v>106.01437895228025</c:v>
                </c:pt>
                <c:pt idx="43">
                  <c:v>106.25495411037144</c:v>
                </c:pt>
                <c:pt idx="44">
                  <c:v>106.49552926846266</c:v>
                </c:pt>
                <c:pt idx="45">
                  <c:v>106.73610442655385</c:v>
                </c:pt>
                <c:pt idx="46">
                  <c:v>106.97667958464507</c:v>
                </c:pt>
                <c:pt idx="47">
                  <c:v>107.21725474273629</c:v>
                </c:pt>
                <c:pt idx="48">
                  <c:v>107.45782990082751</c:v>
                </c:pt>
                <c:pt idx="49">
                  <c:v>107.69840505891872</c:v>
                </c:pt>
                <c:pt idx="50">
                  <c:v>107.93898021700991</c:v>
                </c:pt>
                <c:pt idx="51">
                  <c:v>108.17955537510113</c:v>
                </c:pt>
                <c:pt idx="52">
                  <c:v>108.42013053319232</c:v>
                </c:pt>
                <c:pt idx="53">
                  <c:v>108.66070569128354</c:v>
                </c:pt>
                <c:pt idx="54">
                  <c:v>108.90128084937474</c:v>
                </c:pt>
                <c:pt idx="55">
                  <c:v>109.14185600746595</c:v>
                </c:pt>
                <c:pt idx="56">
                  <c:v>109.38243116555716</c:v>
                </c:pt>
                <c:pt idx="57">
                  <c:v>109.62300632364838</c:v>
                </c:pt>
                <c:pt idx="58">
                  <c:v>109.8635814817396</c:v>
                </c:pt>
                <c:pt idx="59">
                  <c:v>110.10415663983079</c:v>
                </c:pt>
                <c:pt idx="60">
                  <c:v>110.34473179792201</c:v>
                </c:pt>
                <c:pt idx="61">
                  <c:v>110.58530695601321</c:v>
                </c:pt>
                <c:pt idx="62">
                  <c:v>110.82588211410442</c:v>
                </c:pt>
                <c:pt idx="63">
                  <c:v>111.06645727219563</c:v>
                </c:pt>
                <c:pt idx="64">
                  <c:v>111.30703243028685</c:v>
                </c:pt>
                <c:pt idx="65">
                  <c:v>111.54760758837806</c:v>
                </c:pt>
                <c:pt idx="66">
                  <c:v>111.78818274646926</c:v>
                </c:pt>
                <c:pt idx="67">
                  <c:v>112.02875790456048</c:v>
                </c:pt>
                <c:pt idx="68">
                  <c:v>112.26933306265168</c:v>
                </c:pt>
                <c:pt idx="69">
                  <c:v>112.50990822074289</c:v>
                </c:pt>
                <c:pt idx="70">
                  <c:v>112.7504833788341</c:v>
                </c:pt>
                <c:pt idx="71">
                  <c:v>112.99105853692532</c:v>
                </c:pt>
                <c:pt idx="72">
                  <c:v>113.23163369501654</c:v>
                </c:pt>
                <c:pt idx="73">
                  <c:v>113.47220885310773</c:v>
                </c:pt>
                <c:pt idx="74">
                  <c:v>113.71278401119895</c:v>
                </c:pt>
                <c:pt idx="75">
                  <c:v>113.95335916929015</c:v>
                </c:pt>
                <c:pt idx="76">
                  <c:v>114.19393432738136</c:v>
                </c:pt>
                <c:pt idx="77">
                  <c:v>114.43450948547256</c:v>
                </c:pt>
                <c:pt idx="78">
                  <c:v>114.67508464356378</c:v>
                </c:pt>
                <c:pt idx="79">
                  <c:v>114.915659801655</c:v>
                </c:pt>
                <c:pt idx="80">
                  <c:v>115.1562349597462</c:v>
                </c:pt>
                <c:pt idx="81">
                  <c:v>115.39681011783742</c:v>
                </c:pt>
                <c:pt idx="82">
                  <c:v>115.63738527592862</c:v>
                </c:pt>
                <c:pt idx="83">
                  <c:v>115.87796043401983</c:v>
                </c:pt>
                <c:pt idx="84">
                  <c:v>116.11853559211104</c:v>
                </c:pt>
                <c:pt idx="85">
                  <c:v>116.35911075020225</c:v>
                </c:pt>
                <c:pt idx="86">
                  <c:v>116.59968590829347</c:v>
                </c:pt>
                <c:pt idx="87">
                  <c:v>116.84026106638466</c:v>
                </c:pt>
                <c:pt idx="88">
                  <c:v>117.08083622447587</c:v>
                </c:pt>
                <c:pt idx="89">
                  <c:v>117.32141138256709</c:v>
                </c:pt>
                <c:pt idx="90">
                  <c:v>117.5619865406583</c:v>
                </c:pt>
                <c:pt idx="91">
                  <c:v>117.8025616987495</c:v>
                </c:pt>
                <c:pt idx="92">
                  <c:v>118.04313685684072</c:v>
                </c:pt>
                <c:pt idx="93">
                  <c:v>118.28371201493194</c:v>
                </c:pt>
                <c:pt idx="94">
                  <c:v>118.52428717302314</c:v>
                </c:pt>
                <c:pt idx="95">
                  <c:v>118.76486233111436</c:v>
                </c:pt>
                <c:pt idx="96">
                  <c:v>119.00543748920556</c:v>
                </c:pt>
                <c:pt idx="97">
                  <c:v>119.24601264729677</c:v>
                </c:pt>
                <c:pt idx="98">
                  <c:v>119.48658780538797</c:v>
                </c:pt>
                <c:pt idx="99">
                  <c:v>119.72716296347919</c:v>
                </c:pt>
                <c:pt idx="100">
                  <c:v>119.96773812157038</c:v>
                </c:pt>
                <c:pt idx="101">
                  <c:v>120.2083132796616</c:v>
                </c:pt>
                <c:pt idx="102">
                  <c:v>120.44888843775281</c:v>
                </c:pt>
                <c:pt idx="103">
                  <c:v>120.68946359584403</c:v>
                </c:pt>
                <c:pt idx="104">
                  <c:v>120.93003875393524</c:v>
                </c:pt>
                <c:pt idx="105">
                  <c:v>121.17061391202644</c:v>
                </c:pt>
                <c:pt idx="106">
                  <c:v>121.41118907011766</c:v>
                </c:pt>
                <c:pt idx="107">
                  <c:v>121.65176422820885</c:v>
                </c:pt>
              </c:numCache>
            </c:numRef>
          </c:val>
          <c:smooth val="0"/>
          <c:extLst>
            <c:ext xmlns:c16="http://schemas.microsoft.com/office/drawing/2014/chart" uri="{C3380CC4-5D6E-409C-BE32-E72D297353CC}">
              <c16:uniqueId val="{00000005-099D-4AED-89B6-00B8535021B0}"/>
            </c:ext>
          </c:extLst>
        </c:ser>
        <c:ser>
          <c:idx val="1"/>
          <c:order val="4"/>
          <c:tx>
            <c:strRef>
              <c:f>'US Imports Total'!$E$4</c:f>
              <c:strCache>
                <c:ptCount val="1"/>
                <c:pt idx="0">
                  <c:v>Trend</c:v>
                </c:pt>
              </c:strCache>
            </c:strRef>
          </c:tx>
          <c:spPr>
            <a:ln>
              <a:solidFill>
                <a:schemeClr val="bg2">
                  <a:lumMod val="50000"/>
                </a:schemeClr>
              </a:solidFill>
            </a:ln>
          </c:spPr>
          <c:marker>
            <c:symbol val="none"/>
          </c:marker>
          <c:val>
            <c:numRef>
              <c:f>'US Imports Total'!$E$5:$E$22</c:f>
              <c:numCache>
                <c:formatCode>0.0</c:formatCode>
                <c:ptCount val="18"/>
                <c:pt idx="0">
                  <c:v>95.910222312449434</c:v>
                </c:pt>
                <c:pt idx="1">
                  <c:v>96.150797470540653</c:v>
                </c:pt>
                <c:pt idx="2">
                  <c:v>96.391372628631871</c:v>
                </c:pt>
                <c:pt idx="3">
                  <c:v>96.631947786723075</c:v>
                </c:pt>
                <c:pt idx="4">
                  <c:v>96.872522944814293</c:v>
                </c:pt>
                <c:pt idx="5">
                  <c:v>97.113098102905482</c:v>
                </c:pt>
                <c:pt idx="6">
                  <c:v>97.3536732609967</c:v>
                </c:pt>
                <c:pt idx="7">
                  <c:v>97.594248419087904</c:v>
                </c:pt>
                <c:pt idx="8">
                  <c:v>97.834823577179122</c:v>
                </c:pt>
                <c:pt idx="9">
                  <c:v>98.075398735270312</c:v>
                </c:pt>
                <c:pt idx="10">
                  <c:v>98.31597389336153</c:v>
                </c:pt>
                <c:pt idx="11">
                  <c:v>98.556549051452748</c:v>
                </c:pt>
                <c:pt idx="12">
                  <c:v>98.797124209543952</c:v>
                </c:pt>
                <c:pt idx="13">
                  <c:v>99.03769936763517</c:v>
                </c:pt>
                <c:pt idx="14">
                  <c:v>99.278274525726374</c:v>
                </c:pt>
                <c:pt idx="15">
                  <c:v>99.518849683817592</c:v>
                </c:pt>
                <c:pt idx="16">
                  <c:v>99.759424841908782</c:v>
                </c:pt>
                <c:pt idx="17">
                  <c:v>100</c:v>
                </c:pt>
              </c:numCache>
            </c:numRef>
          </c:val>
          <c:smooth val="0"/>
          <c:extLst>
            <c:ext xmlns:c16="http://schemas.microsoft.com/office/drawing/2014/chart" uri="{C3380CC4-5D6E-409C-BE32-E72D297353CC}">
              <c16:uniqueId val="{00000008-099D-4AED-89B6-00B8535021B0}"/>
            </c:ext>
          </c:extLst>
        </c:ser>
        <c:dLbls>
          <c:showLegendKey val="0"/>
          <c:showVal val="0"/>
          <c:showCatName val="0"/>
          <c:showSerName val="0"/>
          <c:showPercent val="0"/>
          <c:showBubbleSize val="0"/>
        </c:dLbls>
        <c:smooth val="0"/>
        <c:axId val="1411462432"/>
        <c:axId val="1411468192"/>
      </c:lineChart>
      <c:dateAx>
        <c:axId val="1411462432"/>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rial Black" panose="020B0A04020102020204" pitchFamily="34" charset="0"/>
                <a:ea typeface="+mn-ea"/>
                <a:cs typeface="+mn-cs"/>
              </a:defRPr>
            </a:pPr>
            <a:endParaRPr lang="en-US"/>
          </a:p>
        </c:txPr>
        <c:crossAx val="1411468192"/>
        <c:crosses val="autoZero"/>
        <c:auto val="1"/>
        <c:lblOffset val="100"/>
        <c:baseTimeUnit val="months"/>
        <c:majorUnit val="12"/>
      </c:dateAx>
      <c:valAx>
        <c:axId val="14114681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Arial Black" panose="020B0A04020102020204" pitchFamily="34" charset="0"/>
                <a:ea typeface="+mn-ea"/>
                <a:cs typeface="+mn-cs"/>
              </a:defRPr>
            </a:pPr>
            <a:endParaRPr lang="en-US"/>
          </a:p>
        </c:txPr>
        <c:crossAx val="1411462432"/>
        <c:crosses val="autoZero"/>
        <c:crossBetween val="between"/>
      </c:valAx>
    </c:plotArea>
    <c:plotVisOnly val="1"/>
    <c:dispBlanksAs val="gap"/>
    <c:showDLblsOverMax val="0"/>
  </c:chart>
  <c:spPr>
    <a:solidFill>
      <a:schemeClr val="bg1"/>
    </a:solidFill>
    <a:ln w="9525" cap="flat" cmpd="sng" algn="ctr">
      <a:solidFill>
        <a:schemeClr val="bg1"/>
      </a:solidFill>
      <a:round/>
    </a:ln>
    <a:effectLst/>
  </c:spPr>
  <c:txPr>
    <a:bodyPr/>
    <a:lstStyle/>
    <a:p>
      <a:pPr>
        <a:defRPr/>
      </a:pPr>
      <a:endParaRPr lang="en-US"/>
    </a:p>
  </c:tx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0"/>
          <c:order val="0"/>
          <c:tx>
            <c:strRef>
              <c:f>'Furniture (b)'!$B$6</c:f>
              <c:strCache>
                <c:ptCount val="1"/>
                <c:pt idx="0">
                  <c:v>Import shares from China</c:v>
                </c:pt>
              </c:strCache>
            </c:strRef>
          </c:tx>
          <c:spPr>
            <a:solidFill>
              <a:srgbClr val="C00000"/>
            </a:solidFill>
            <a:ln>
              <a:noFill/>
            </a:ln>
            <a:effectLst/>
          </c:spPr>
          <c:cat>
            <c:numRef>
              <c:f>'Furniture (b)'!$A$7:$A$114</c:f>
              <c:numCache>
                <c:formatCode>mmm\-yy</c:formatCode>
                <c:ptCount val="108"/>
                <c:pt idx="0" formatCode="mmm\-yyyy">
                  <c:v>42736</c:v>
                </c:pt>
                <c:pt idx="1">
                  <c:v>42767</c:v>
                </c:pt>
                <c:pt idx="2">
                  <c:v>42795</c:v>
                </c:pt>
                <c:pt idx="3" formatCode="mmm\-yyyy">
                  <c:v>42826</c:v>
                </c:pt>
                <c:pt idx="4" formatCode="mmm\-yyyy">
                  <c:v>42856</c:v>
                </c:pt>
                <c:pt idx="5" formatCode="mmm\-yyyy">
                  <c:v>42887</c:v>
                </c:pt>
                <c:pt idx="6" formatCode="mmm\-yyyy">
                  <c:v>42917</c:v>
                </c:pt>
                <c:pt idx="7" formatCode="mmm\-yyyy">
                  <c:v>42948</c:v>
                </c:pt>
                <c:pt idx="8" formatCode="mmm\-yyyy">
                  <c:v>42979</c:v>
                </c:pt>
                <c:pt idx="9" formatCode="mmm\-yyyy">
                  <c:v>43009</c:v>
                </c:pt>
                <c:pt idx="10" formatCode="mmm\-yyyy">
                  <c:v>43040</c:v>
                </c:pt>
                <c:pt idx="11" formatCode="mmm\-yyyy">
                  <c:v>43070</c:v>
                </c:pt>
                <c:pt idx="12" formatCode="mmm\-yyyy">
                  <c:v>43101</c:v>
                </c:pt>
                <c:pt idx="13" formatCode="mmm\-yyyy">
                  <c:v>43132</c:v>
                </c:pt>
                <c:pt idx="14" formatCode="mmm\-yyyy">
                  <c:v>43160</c:v>
                </c:pt>
                <c:pt idx="15" formatCode="mmm\-yyyy">
                  <c:v>43191</c:v>
                </c:pt>
                <c:pt idx="16" formatCode="mmm\-yyyy">
                  <c:v>43221</c:v>
                </c:pt>
                <c:pt idx="17" formatCode="mmm\-yyyy">
                  <c:v>43252</c:v>
                </c:pt>
                <c:pt idx="18" formatCode="mmm\-yyyy">
                  <c:v>43282</c:v>
                </c:pt>
                <c:pt idx="19" formatCode="mmm\-yyyy">
                  <c:v>43313</c:v>
                </c:pt>
                <c:pt idx="20" formatCode="mmm\-yyyy">
                  <c:v>43344</c:v>
                </c:pt>
                <c:pt idx="21" formatCode="mmm\-yyyy">
                  <c:v>43374</c:v>
                </c:pt>
                <c:pt idx="22" formatCode="mmm\-yyyy">
                  <c:v>43405</c:v>
                </c:pt>
                <c:pt idx="23" formatCode="mmm\-yyyy">
                  <c:v>43435</c:v>
                </c:pt>
                <c:pt idx="24" formatCode="mmm\-yyyy">
                  <c:v>43466</c:v>
                </c:pt>
                <c:pt idx="25" formatCode="mmm\-yyyy">
                  <c:v>43497</c:v>
                </c:pt>
                <c:pt idx="26" formatCode="mmm\-yyyy">
                  <c:v>43525</c:v>
                </c:pt>
                <c:pt idx="27" formatCode="mmm\-yyyy">
                  <c:v>43556</c:v>
                </c:pt>
                <c:pt idx="28" formatCode="mmm\-yyyy">
                  <c:v>43586</c:v>
                </c:pt>
                <c:pt idx="29" formatCode="mmm\-yyyy">
                  <c:v>43617</c:v>
                </c:pt>
                <c:pt idx="30" formatCode="mmm\-yyyy">
                  <c:v>43647</c:v>
                </c:pt>
                <c:pt idx="31" formatCode="mmm\-yyyy">
                  <c:v>43678</c:v>
                </c:pt>
                <c:pt idx="32" formatCode="mmm\-yyyy">
                  <c:v>43709</c:v>
                </c:pt>
                <c:pt idx="33" formatCode="mmm\-yyyy">
                  <c:v>43739</c:v>
                </c:pt>
                <c:pt idx="34" formatCode="mmm\-yyyy">
                  <c:v>43770</c:v>
                </c:pt>
                <c:pt idx="35" formatCode="mmm\-yyyy">
                  <c:v>43800</c:v>
                </c:pt>
                <c:pt idx="36" formatCode="mmm\-yyyy">
                  <c:v>43831</c:v>
                </c:pt>
                <c:pt idx="37" formatCode="mmm\-yyyy">
                  <c:v>43862</c:v>
                </c:pt>
                <c:pt idx="38" formatCode="mmm\-yyyy">
                  <c:v>43891</c:v>
                </c:pt>
                <c:pt idx="39" formatCode="mmm\-yyyy">
                  <c:v>43922</c:v>
                </c:pt>
                <c:pt idx="40" formatCode="mmm\-yyyy">
                  <c:v>43952</c:v>
                </c:pt>
                <c:pt idx="41" formatCode="mmm\-yyyy">
                  <c:v>43983</c:v>
                </c:pt>
                <c:pt idx="42" formatCode="mmm\-yyyy">
                  <c:v>44013</c:v>
                </c:pt>
                <c:pt idx="43" formatCode="mmm\-yyyy">
                  <c:v>44044</c:v>
                </c:pt>
                <c:pt idx="44" formatCode="mmm\-yyyy">
                  <c:v>44075</c:v>
                </c:pt>
                <c:pt idx="45" formatCode="mmm\-yyyy">
                  <c:v>44105</c:v>
                </c:pt>
                <c:pt idx="46" formatCode="mmm\-yyyy">
                  <c:v>44136</c:v>
                </c:pt>
                <c:pt idx="47" formatCode="mmm\-yyyy">
                  <c:v>44166</c:v>
                </c:pt>
                <c:pt idx="48" formatCode="mmm\-yyyy">
                  <c:v>44197</c:v>
                </c:pt>
                <c:pt idx="49" formatCode="mmm\-yyyy">
                  <c:v>44228</c:v>
                </c:pt>
                <c:pt idx="50" formatCode="mmm\-yyyy">
                  <c:v>44256</c:v>
                </c:pt>
                <c:pt idx="51" formatCode="mmm\-yyyy">
                  <c:v>44287</c:v>
                </c:pt>
                <c:pt idx="52" formatCode="mmm\-yyyy">
                  <c:v>44317</c:v>
                </c:pt>
                <c:pt idx="53" formatCode="mmm\-yyyy">
                  <c:v>44348</c:v>
                </c:pt>
                <c:pt idx="54" formatCode="mmm\-yyyy">
                  <c:v>44378</c:v>
                </c:pt>
                <c:pt idx="55" formatCode="mmm\-yyyy">
                  <c:v>44409</c:v>
                </c:pt>
                <c:pt idx="56" formatCode="mmm\-yyyy">
                  <c:v>44440</c:v>
                </c:pt>
                <c:pt idx="57" formatCode="mmm\-yyyy">
                  <c:v>44470</c:v>
                </c:pt>
                <c:pt idx="58" formatCode="mmm\-yyyy">
                  <c:v>44501</c:v>
                </c:pt>
                <c:pt idx="59" formatCode="mmm\-yyyy">
                  <c:v>44531</c:v>
                </c:pt>
                <c:pt idx="60" formatCode="mmm\-yyyy">
                  <c:v>44562</c:v>
                </c:pt>
                <c:pt idx="61" formatCode="mmm\-yyyy">
                  <c:v>44593</c:v>
                </c:pt>
                <c:pt idx="62" formatCode="mmm\-yyyy">
                  <c:v>44621</c:v>
                </c:pt>
                <c:pt idx="63" formatCode="mmm\-yyyy">
                  <c:v>44652</c:v>
                </c:pt>
                <c:pt idx="64" formatCode="mmm\-yyyy">
                  <c:v>44682</c:v>
                </c:pt>
                <c:pt idx="65" formatCode="mmm\-yyyy">
                  <c:v>44713</c:v>
                </c:pt>
                <c:pt idx="66" formatCode="mmm\-yyyy">
                  <c:v>44743</c:v>
                </c:pt>
                <c:pt idx="67" formatCode="mmm\-yyyy">
                  <c:v>44774</c:v>
                </c:pt>
                <c:pt idx="68" formatCode="mmm\-yyyy">
                  <c:v>44805</c:v>
                </c:pt>
                <c:pt idx="69" formatCode="mmm\-yyyy">
                  <c:v>44835</c:v>
                </c:pt>
                <c:pt idx="70" formatCode="mmm\-yyyy">
                  <c:v>44866</c:v>
                </c:pt>
                <c:pt idx="71" formatCode="mmm\-yyyy">
                  <c:v>44896</c:v>
                </c:pt>
                <c:pt idx="72" formatCode="mmm\-yyyy">
                  <c:v>44927</c:v>
                </c:pt>
                <c:pt idx="73" formatCode="mmm\-yyyy">
                  <c:v>44958</c:v>
                </c:pt>
                <c:pt idx="74" formatCode="mmm\-yyyy">
                  <c:v>44986</c:v>
                </c:pt>
                <c:pt idx="75" formatCode="mmm\-yyyy">
                  <c:v>45017</c:v>
                </c:pt>
                <c:pt idx="76" formatCode="mmm\-yyyy">
                  <c:v>45047</c:v>
                </c:pt>
                <c:pt idx="77" formatCode="mmm\-yyyy">
                  <c:v>45078</c:v>
                </c:pt>
                <c:pt idx="78" formatCode="mmm\-yyyy">
                  <c:v>45108</c:v>
                </c:pt>
                <c:pt idx="79" formatCode="mmm\-yyyy">
                  <c:v>45139</c:v>
                </c:pt>
                <c:pt idx="80" formatCode="mmm\-yyyy">
                  <c:v>45170</c:v>
                </c:pt>
                <c:pt idx="81" formatCode="mmm\-yyyy">
                  <c:v>45200</c:v>
                </c:pt>
                <c:pt idx="82" formatCode="mmm\-yyyy">
                  <c:v>45231</c:v>
                </c:pt>
                <c:pt idx="83" formatCode="mmm\-yyyy">
                  <c:v>45261</c:v>
                </c:pt>
                <c:pt idx="84" formatCode="mmm\-yyyy">
                  <c:v>45292</c:v>
                </c:pt>
                <c:pt idx="85" formatCode="mmm\-yyyy">
                  <c:v>45323</c:v>
                </c:pt>
                <c:pt idx="86" formatCode="mmm\-yyyy">
                  <c:v>45352</c:v>
                </c:pt>
                <c:pt idx="87" formatCode="mmm\-yyyy">
                  <c:v>45383</c:v>
                </c:pt>
                <c:pt idx="88" formatCode="mmm\-yyyy">
                  <c:v>45413</c:v>
                </c:pt>
                <c:pt idx="89" formatCode="mmm\-yyyy">
                  <c:v>45444</c:v>
                </c:pt>
                <c:pt idx="90" formatCode="mmm\-yyyy">
                  <c:v>45474</c:v>
                </c:pt>
                <c:pt idx="91" formatCode="mmm\-yyyy">
                  <c:v>45505</c:v>
                </c:pt>
                <c:pt idx="92" formatCode="mmm\-yyyy">
                  <c:v>45536</c:v>
                </c:pt>
                <c:pt idx="93" formatCode="mmm\-yyyy">
                  <c:v>45566</c:v>
                </c:pt>
                <c:pt idx="94" formatCode="mmm\-yyyy">
                  <c:v>45597</c:v>
                </c:pt>
                <c:pt idx="95" formatCode="mmm\-yyyy">
                  <c:v>45627</c:v>
                </c:pt>
                <c:pt idx="96" formatCode="mmm\-yyyy">
                  <c:v>45658</c:v>
                </c:pt>
                <c:pt idx="97" formatCode="mmm\-yyyy">
                  <c:v>45689</c:v>
                </c:pt>
                <c:pt idx="98" formatCode="mmm\-yyyy">
                  <c:v>45717</c:v>
                </c:pt>
                <c:pt idx="99" formatCode="mmm\-yyyy">
                  <c:v>45748</c:v>
                </c:pt>
                <c:pt idx="100" formatCode="mmm\-yyyy">
                  <c:v>45778</c:v>
                </c:pt>
                <c:pt idx="101" formatCode="mmm\-yyyy">
                  <c:v>45809</c:v>
                </c:pt>
                <c:pt idx="102" formatCode="mmm\-yyyy">
                  <c:v>45839</c:v>
                </c:pt>
                <c:pt idx="103" formatCode="mmm\-yyyy">
                  <c:v>45870</c:v>
                </c:pt>
                <c:pt idx="104" formatCode="mmm\-yyyy">
                  <c:v>45901</c:v>
                </c:pt>
                <c:pt idx="105" formatCode="mmm\-yyyy">
                  <c:v>45931</c:v>
                </c:pt>
                <c:pt idx="106" formatCode="mmm\-yyyy">
                  <c:v>45962</c:v>
                </c:pt>
                <c:pt idx="107" formatCode="mmm\-yyyy">
                  <c:v>45992</c:v>
                </c:pt>
              </c:numCache>
            </c:numRef>
          </c:cat>
          <c:val>
            <c:numRef>
              <c:f>'Furniture (b)'!$B$7:$B$114</c:f>
              <c:numCache>
                <c:formatCode>0</c:formatCode>
                <c:ptCount val="108"/>
                <c:pt idx="0">
                  <c:v>55.573883494928957</c:v>
                </c:pt>
                <c:pt idx="1">
                  <c:v>55.417826820702118</c:v>
                </c:pt>
                <c:pt idx="2">
                  <c:v>55.630608409529671</c:v>
                </c:pt>
                <c:pt idx="3">
                  <c:v>55.886536574698312</c:v>
                </c:pt>
                <c:pt idx="4">
                  <c:v>56.132824334458867</c:v>
                </c:pt>
                <c:pt idx="5">
                  <c:v>56.376442072436703</c:v>
                </c:pt>
                <c:pt idx="6">
                  <c:v>56.530451071384704</c:v>
                </c:pt>
                <c:pt idx="7">
                  <c:v>56.548074193566833</c:v>
                </c:pt>
                <c:pt idx="8">
                  <c:v>56.623501368037466</c:v>
                </c:pt>
                <c:pt idx="9">
                  <c:v>56.766605366592216</c:v>
                </c:pt>
                <c:pt idx="10">
                  <c:v>56.878550453486511</c:v>
                </c:pt>
                <c:pt idx="11">
                  <c:v>56.900174826590678</c:v>
                </c:pt>
                <c:pt idx="12">
                  <c:v>56.879603462881803</c:v>
                </c:pt>
                <c:pt idx="13">
                  <c:v>57.170295375810113</c:v>
                </c:pt>
                <c:pt idx="14">
                  <c:v>57.243134245641926</c:v>
                </c:pt>
                <c:pt idx="15">
                  <c:v>56.985308089995442</c:v>
                </c:pt>
                <c:pt idx="16">
                  <c:v>56.978965278642555</c:v>
                </c:pt>
                <c:pt idx="17">
                  <c:v>57.193163543964545</c:v>
                </c:pt>
                <c:pt idx="18">
                  <c:v>57.251101422588789</c:v>
                </c:pt>
                <c:pt idx="19">
                  <c:v>57.23194847319192</c:v>
                </c:pt>
                <c:pt idx="20">
                  <c:v>57.29199584639958</c:v>
                </c:pt>
                <c:pt idx="21">
                  <c:v>57.22958045364831</c:v>
                </c:pt>
                <c:pt idx="22">
                  <c:v>57.241172994151668</c:v>
                </c:pt>
                <c:pt idx="23">
                  <c:v>57.682772938058591</c:v>
                </c:pt>
                <c:pt idx="24">
                  <c:v>57.270044933966972</c:v>
                </c:pt>
                <c:pt idx="25">
                  <c:v>56.71379016765745</c:v>
                </c:pt>
                <c:pt idx="26">
                  <c:v>56.160801188068078</c:v>
                </c:pt>
                <c:pt idx="27">
                  <c:v>55.865051338587222</c:v>
                </c:pt>
                <c:pt idx="28">
                  <c:v>55.262173065123264</c:v>
                </c:pt>
                <c:pt idx="29">
                  <c:v>54.352010028964607</c:v>
                </c:pt>
                <c:pt idx="30">
                  <c:v>53.342324887049152</c:v>
                </c:pt>
                <c:pt idx="31">
                  <c:v>52.094179847897095</c:v>
                </c:pt>
                <c:pt idx="32">
                  <c:v>50.739346492046941</c:v>
                </c:pt>
                <c:pt idx="33">
                  <c:v>49.136347845419834</c:v>
                </c:pt>
                <c:pt idx="34">
                  <c:v>47.694423681746159</c:v>
                </c:pt>
                <c:pt idx="35">
                  <c:v>45.4609655765112</c:v>
                </c:pt>
                <c:pt idx="36">
                  <c:v>44.261410053982438</c:v>
                </c:pt>
                <c:pt idx="37">
                  <c:v>42.941915994754368</c:v>
                </c:pt>
                <c:pt idx="38">
                  <c:v>41.531200411778215</c:v>
                </c:pt>
                <c:pt idx="39">
                  <c:v>40.783172862448609</c:v>
                </c:pt>
                <c:pt idx="40">
                  <c:v>40.308963156182507</c:v>
                </c:pt>
                <c:pt idx="41">
                  <c:v>39.90150830598494</c:v>
                </c:pt>
                <c:pt idx="42">
                  <c:v>39.305333373538282</c:v>
                </c:pt>
                <c:pt idx="43">
                  <c:v>38.933793575344176</c:v>
                </c:pt>
                <c:pt idx="44">
                  <c:v>38.458786142435471</c:v>
                </c:pt>
                <c:pt idx="45">
                  <c:v>38.467130554400022</c:v>
                </c:pt>
                <c:pt idx="46">
                  <c:v>38.466368202899808</c:v>
                </c:pt>
                <c:pt idx="47">
                  <c:v>38.516095711440677</c:v>
                </c:pt>
                <c:pt idx="48">
                  <c:v>38.253121899927422</c:v>
                </c:pt>
                <c:pt idx="49">
                  <c:v>38.529956478778153</c:v>
                </c:pt>
                <c:pt idx="50">
                  <c:v>39.327075792507756</c:v>
                </c:pt>
                <c:pt idx="51">
                  <c:v>38.969797169249524</c:v>
                </c:pt>
                <c:pt idx="52">
                  <c:v>38.176982174779113</c:v>
                </c:pt>
                <c:pt idx="53">
                  <c:v>37.500817153449809</c:v>
                </c:pt>
                <c:pt idx="54">
                  <c:v>36.9482416020724</c:v>
                </c:pt>
                <c:pt idx="55">
                  <c:v>36.641367275859324</c:v>
                </c:pt>
                <c:pt idx="56">
                  <c:v>36.790636785555108</c:v>
                </c:pt>
                <c:pt idx="57">
                  <c:v>36.967681303059457</c:v>
                </c:pt>
                <c:pt idx="58">
                  <c:v>37.197798133570586</c:v>
                </c:pt>
                <c:pt idx="59">
                  <c:v>37.3706867318189</c:v>
                </c:pt>
                <c:pt idx="60">
                  <c:v>37.559297944614592</c:v>
                </c:pt>
                <c:pt idx="61">
                  <c:v>37.64151236568393</c:v>
                </c:pt>
                <c:pt idx="62">
                  <c:v>37.312744738321349</c:v>
                </c:pt>
                <c:pt idx="63">
                  <c:v>37.153517919664253</c:v>
                </c:pt>
                <c:pt idx="64">
                  <c:v>36.864897481873669</c:v>
                </c:pt>
                <c:pt idx="65">
                  <c:v>36.611159804287588</c:v>
                </c:pt>
                <c:pt idx="66">
                  <c:v>36.501709315059315</c:v>
                </c:pt>
                <c:pt idx="67">
                  <c:v>36.130949072793264</c:v>
                </c:pt>
                <c:pt idx="68">
                  <c:v>35.381626611441774</c:v>
                </c:pt>
                <c:pt idx="69">
                  <c:v>34.445418322677931</c:v>
                </c:pt>
                <c:pt idx="70">
                  <c:v>33.58598223781037</c:v>
                </c:pt>
                <c:pt idx="71">
                  <c:v>32.727197919807551</c:v>
                </c:pt>
                <c:pt idx="72">
                  <c:v>31.903765987474937</c:v>
                </c:pt>
                <c:pt idx="73">
                  <c:v>31.210626159028227</c:v>
                </c:pt>
                <c:pt idx="74">
                  <c:v>30.65918792439853</c:v>
                </c:pt>
                <c:pt idx="75">
                  <c:v>30.278529911513331</c:v>
                </c:pt>
                <c:pt idx="76">
                  <c:v>29.898910285573262</c:v>
                </c:pt>
                <c:pt idx="77">
                  <c:v>29.49417281587619</c:v>
                </c:pt>
                <c:pt idx="78">
                  <c:v>29.069021834204396</c:v>
                </c:pt>
                <c:pt idx="79">
                  <c:v>28.650613934225127</c:v>
                </c:pt>
                <c:pt idx="80">
                  <c:v>28.499692291945451</c:v>
                </c:pt>
                <c:pt idx="81">
                  <c:v>28.47458520080232</c:v>
                </c:pt>
                <c:pt idx="82">
                  <c:v>28.346762044512698</c:v>
                </c:pt>
                <c:pt idx="83">
                  <c:v>28.239425809128644</c:v>
                </c:pt>
                <c:pt idx="84">
                  <c:v>28.354158619280479</c:v>
                </c:pt>
                <c:pt idx="85">
                  <c:v>28.272639172502629</c:v>
                </c:pt>
                <c:pt idx="86">
                  <c:v>28.302658027075093</c:v>
                </c:pt>
                <c:pt idx="87">
                  <c:v>28.017077526573512</c:v>
                </c:pt>
                <c:pt idx="88">
                  <c:v>27.916771382468259</c:v>
                </c:pt>
                <c:pt idx="89">
                  <c:v>27.912426420011236</c:v>
                </c:pt>
                <c:pt idx="90">
                  <c:v>27.956401760397775</c:v>
                </c:pt>
                <c:pt idx="91">
                  <c:v>27.95194997712543</c:v>
                </c:pt>
                <c:pt idx="92">
                  <c:v>27.728815587861739</c:v>
                </c:pt>
                <c:pt idx="93">
                  <c:v>27.357232579010105</c:v>
                </c:pt>
                <c:pt idx="94">
                  <c:v>27.067603395297912</c:v>
                </c:pt>
                <c:pt idx="95">
                  <c:v>26.76934568905854</c:v>
                </c:pt>
                <c:pt idx="96">
                  <c:v>26.527657176359515</c:v>
                </c:pt>
                <c:pt idx="97">
                  <c:v>26.323275976748654</c:v>
                </c:pt>
                <c:pt idx="98">
                  <c:v>26.148809567136116</c:v>
                </c:pt>
                <c:pt idx="99">
                  <c:v>25.886109343688997</c:v>
                </c:pt>
                <c:pt idx="100">
                  <c:v>25.121922402508158</c:v>
                </c:pt>
                <c:pt idx="101">
                  <c:v>24.141423510015724</c:v>
                </c:pt>
                <c:pt idx="102">
                  <c:v>23.408031713722185</c:v>
                </c:pt>
                <c:pt idx="103" formatCode="General">
                  <c:v>23</c:v>
                </c:pt>
                <c:pt idx="104">
                  <c:v>22.112495408019299</c:v>
                </c:pt>
                <c:pt idx="105">
                  <c:v>21.678072125593673</c:v>
                </c:pt>
                <c:pt idx="106">
                  <c:v>21.027055815742262</c:v>
                </c:pt>
                <c:pt idx="107" formatCode="General">
                  <c:v>20</c:v>
                </c:pt>
              </c:numCache>
            </c:numRef>
          </c:val>
          <c:extLst>
            <c:ext xmlns:c16="http://schemas.microsoft.com/office/drawing/2014/chart" uri="{C3380CC4-5D6E-409C-BE32-E72D297353CC}">
              <c16:uniqueId val="{00000000-88A3-4F8E-B98F-36C2766C594E}"/>
            </c:ext>
          </c:extLst>
        </c:ser>
        <c:ser>
          <c:idx val="1"/>
          <c:order val="1"/>
          <c:tx>
            <c:strRef>
              <c:f>'Furniture (b)'!$C$6</c:f>
              <c:strCache>
                <c:ptCount val="1"/>
                <c:pt idx="0">
                  <c:v>Import shares from Vietnam</c:v>
                </c:pt>
              </c:strCache>
            </c:strRef>
          </c:tx>
          <c:spPr>
            <a:solidFill>
              <a:srgbClr val="7030A0"/>
            </a:solidFill>
            <a:ln>
              <a:noFill/>
            </a:ln>
            <a:effectLst/>
          </c:spPr>
          <c:cat>
            <c:numRef>
              <c:f>'Furniture (b)'!$A$7:$A$114</c:f>
              <c:numCache>
                <c:formatCode>mmm\-yy</c:formatCode>
                <c:ptCount val="108"/>
                <c:pt idx="0" formatCode="mmm\-yyyy">
                  <c:v>42736</c:v>
                </c:pt>
                <c:pt idx="1">
                  <c:v>42767</c:v>
                </c:pt>
                <c:pt idx="2">
                  <c:v>42795</c:v>
                </c:pt>
                <c:pt idx="3" formatCode="mmm\-yyyy">
                  <c:v>42826</c:v>
                </c:pt>
                <c:pt idx="4" formatCode="mmm\-yyyy">
                  <c:v>42856</c:v>
                </c:pt>
                <c:pt idx="5" formatCode="mmm\-yyyy">
                  <c:v>42887</c:v>
                </c:pt>
                <c:pt idx="6" formatCode="mmm\-yyyy">
                  <c:v>42917</c:v>
                </c:pt>
                <c:pt idx="7" formatCode="mmm\-yyyy">
                  <c:v>42948</c:v>
                </c:pt>
                <c:pt idx="8" formatCode="mmm\-yyyy">
                  <c:v>42979</c:v>
                </c:pt>
                <c:pt idx="9" formatCode="mmm\-yyyy">
                  <c:v>43009</c:v>
                </c:pt>
                <c:pt idx="10" formatCode="mmm\-yyyy">
                  <c:v>43040</c:v>
                </c:pt>
                <c:pt idx="11" formatCode="mmm\-yyyy">
                  <c:v>43070</c:v>
                </c:pt>
                <c:pt idx="12" formatCode="mmm\-yyyy">
                  <c:v>43101</c:v>
                </c:pt>
                <c:pt idx="13" formatCode="mmm\-yyyy">
                  <c:v>43132</c:v>
                </c:pt>
                <c:pt idx="14" formatCode="mmm\-yyyy">
                  <c:v>43160</c:v>
                </c:pt>
                <c:pt idx="15" formatCode="mmm\-yyyy">
                  <c:v>43191</c:v>
                </c:pt>
                <c:pt idx="16" formatCode="mmm\-yyyy">
                  <c:v>43221</c:v>
                </c:pt>
                <c:pt idx="17" formatCode="mmm\-yyyy">
                  <c:v>43252</c:v>
                </c:pt>
                <c:pt idx="18" formatCode="mmm\-yyyy">
                  <c:v>43282</c:v>
                </c:pt>
                <c:pt idx="19" formatCode="mmm\-yyyy">
                  <c:v>43313</c:v>
                </c:pt>
                <c:pt idx="20" formatCode="mmm\-yyyy">
                  <c:v>43344</c:v>
                </c:pt>
                <c:pt idx="21" formatCode="mmm\-yyyy">
                  <c:v>43374</c:v>
                </c:pt>
                <c:pt idx="22" formatCode="mmm\-yyyy">
                  <c:v>43405</c:v>
                </c:pt>
                <c:pt idx="23" formatCode="mmm\-yyyy">
                  <c:v>43435</c:v>
                </c:pt>
                <c:pt idx="24" formatCode="mmm\-yyyy">
                  <c:v>43466</c:v>
                </c:pt>
                <c:pt idx="25" formatCode="mmm\-yyyy">
                  <c:v>43497</c:v>
                </c:pt>
                <c:pt idx="26" formatCode="mmm\-yyyy">
                  <c:v>43525</c:v>
                </c:pt>
                <c:pt idx="27" formatCode="mmm\-yyyy">
                  <c:v>43556</c:v>
                </c:pt>
                <c:pt idx="28" formatCode="mmm\-yyyy">
                  <c:v>43586</c:v>
                </c:pt>
                <c:pt idx="29" formatCode="mmm\-yyyy">
                  <c:v>43617</c:v>
                </c:pt>
                <c:pt idx="30" formatCode="mmm\-yyyy">
                  <c:v>43647</c:v>
                </c:pt>
                <c:pt idx="31" formatCode="mmm\-yyyy">
                  <c:v>43678</c:v>
                </c:pt>
                <c:pt idx="32" formatCode="mmm\-yyyy">
                  <c:v>43709</c:v>
                </c:pt>
                <c:pt idx="33" formatCode="mmm\-yyyy">
                  <c:v>43739</c:v>
                </c:pt>
                <c:pt idx="34" formatCode="mmm\-yyyy">
                  <c:v>43770</c:v>
                </c:pt>
                <c:pt idx="35" formatCode="mmm\-yyyy">
                  <c:v>43800</c:v>
                </c:pt>
                <c:pt idx="36" formatCode="mmm\-yyyy">
                  <c:v>43831</c:v>
                </c:pt>
                <c:pt idx="37" formatCode="mmm\-yyyy">
                  <c:v>43862</c:v>
                </c:pt>
                <c:pt idx="38" formatCode="mmm\-yyyy">
                  <c:v>43891</c:v>
                </c:pt>
                <c:pt idx="39" formatCode="mmm\-yyyy">
                  <c:v>43922</c:v>
                </c:pt>
                <c:pt idx="40" formatCode="mmm\-yyyy">
                  <c:v>43952</c:v>
                </c:pt>
                <c:pt idx="41" formatCode="mmm\-yyyy">
                  <c:v>43983</c:v>
                </c:pt>
                <c:pt idx="42" formatCode="mmm\-yyyy">
                  <c:v>44013</c:v>
                </c:pt>
                <c:pt idx="43" formatCode="mmm\-yyyy">
                  <c:v>44044</c:v>
                </c:pt>
                <c:pt idx="44" formatCode="mmm\-yyyy">
                  <c:v>44075</c:v>
                </c:pt>
                <c:pt idx="45" formatCode="mmm\-yyyy">
                  <c:v>44105</c:v>
                </c:pt>
                <c:pt idx="46" formatCode="mmm\-yyyy">
                  <c:v>44136</c:v>
                </c:pt>
                <c:pt idx="47" formatCode="mmm\-yyyy">
                  <c:v>44166</c:v>
                </c:pt>
                <c:pt idx="48" formatCode="mmm\-yyyy">
                  <c:v>44197</c:v>
                </c:pt>
                <c:pt idx="49" formatCode="mmm\-yyyy">
                  <c:v>44228</c:v>
                </c:pt>
                <c:pt idx="50" formatCode="mmm\-yyyy">
                  <c:v>44256</c:v>
                </c:pt>
                <c:pt idx="51" formatCode="mmm\-yyyy">
                  <c:v>44287</c:v>
                </c:pt>
                <c:pt idx="52" formatCode="mmm\-yyyy">
                  <c:v>44317</c:v>
                </c:pt>
                <c:pt idx="53" formatCode="mmm\-yyyy">
                  <c:v>44348</c:v>
                </c:pt>
                <c:pt idx="54" formatCode="mmm\-yyyy">
                  <c:v>44378</c:v>
                </c:pt>
                <c:pt idx="55" formatCode="mmm\-yyyy">
                  <c:v>44409</c:v>
                </c:pt>
                <c:pt idx="56" formatCode="mmm\-yyyy">
                  <c:v>44440</c:v>
                </c:pt>
                <c:pt idx="57" formatCode="mmm\-yyyy">
                  <c:v>44470</c:v>
                </c:pt>
                <c:pt idx="58" formatCode="mmm\-yyyy">
                  <c:v>44501</c:v>
                </c:pt>
                <c:pt idx="59" formatCode="mmm\-yyyy">
                  <c:v>44531</c:v>
                </c:pt>
                <c:pt idx="60" formatCode="mmm\-yyyy">
                  <c:v>44562</c:v>
                </c:pt>
                <c:pt idx="61" formatCode="mmm\-yyyy">
                  <c:v>44593</c:v>
                </c:pt>
                <c:pt idx="62" formatCode="mmm\-yyyy">
                  <c:v>44621</c:v>
                </c:pt>
                <c:pt idx="63" formatCode="mmm\-yyyy">
                  <c:v>44652</c:v>
                </c:pt>
                <c:pt idx="64" formatCode="mmm\-yyyy">
                  <c:v>44682</c:v>
                </c:pt>
                <c:pt idx="65" formatCode="mmm\-yyyy">
                  <c:v>44713</c:v>
                </c:pt>
                <c:pt idx="66" formatCode="mmm\-yyyy">
                  <c:v>44743</c:v>
                </c:pt>
                <c:pt idx="67" formatCode="mmm\-yyyy">
                  <c:v>44774</c:v>
                </c:pt>
                <c:pt idx="68" formatCode="mmm\-yyyy">
                  <c:v>44805</c:v>
                </c:pt>
                <c:pt idx="69" formatCode="mmm\-yyyy">
                  <c:v>44835</c:v>
                </c:pt>
                <c:pt idx="70" formatCode="mmm\-yyyy">
                  <c:v>44866</c:v>
                </c:pt>
                <c:pt idx="71" formatCode="mmm\-yyyy">
                  <c:v>44896</c:v>
                </c:pt>
                <c:pt idx="72" formatCode="mmm\-yyyy">
                  <c:v>44927</c:v>
                </c:pt>
                <c:pt idx="73" formatCode="mmm\-yyyy">
                  <c:v>44958</c:v>
                </c:pt>
                <c:pt idx="74" formatCode="mmm\-yyyy">
                  <c:v>44986</c:v>
                </c:pt>
                <c:pt idx="75" formatCode="mmm\-yyyy">
                  <c:v>45017</c:v>
                </c:pt>
                <c:pt idx="76" formatCode="mmm\-yyyy">
                  <c:v>45047</c:v>
                </c:pt>
                <c:pt idx="77" formatCode="mmm\-yyyy">
                  <c:v>45078</c:v>
                </c:pt>
                <c:pt idx="78" formatCode="mmm\-yyyy">
                  <c:v>45108</c:v>
                </c:pt>
                <c:pt idx="79" formatCode="mmm\-yyyy">
                  <c:v>45139</c:v>
                </c:pt>
                <c:pt idx="80" formatCode="mmm\-yyyy">
                  <c:v>45170</c:v>
                </c:pt>
                <c:pt idx="81" formatCode="mmm\-yyyy">
                  <c:v>45200</c:v>
                </c:pt>
                <c:pt idx="82" formatCode="mmm\-yyyy">
                  <c:v>45231</c:v>
                </c:pt>
                <c:pt idx="83" formatCode="mmm\-yyyy">
                  <c:v>45261</c:v>
                </c:pt>
                <c:pt idx="84" formatCode="mmm\-yyyy">
                  <c:v>45292</c:v>
                </c:pt>
                <c:pt idx="85" formatCode="mmm\-yyyy">
                  <c:v>45323</c:v>
                </c:pt>
                <c:pt idx="86" formatCode="mmm\-yyyy">
                  <c:v>45352</c:v>
                </c:pt>
                <c:pt idx="87" formatCode="mmm\-yyyy">
                  <c:v>45383</c:v>
                </c:pt>
                <c:pt idx="88" formatCode="mmm\-yyyy">
                  <c:v>45413</c:v>
                </c:pt>
                <c:pt idx="89" formatCode="mmm\-yyyy">
                  <c:v>45444</c:v>
                </c:pt>
                <c:pt idx="90" formatCode="mmm\-yyyy">
                  <c:v>45474</c:v>
                </c:pt>
                <c:pt idx="91" formatCode="mmm\-yyyy">
                  <c:v>45505</c:v>
                </c:pt>
                <c:pt idx="92" formatCode="mmm\-yyyy">
                  <c:v>45536</c:v>
                </c:pt>
                <c:pt idx="93" formatCode="mmm\-yyyy">
                  <c:v>45566</c:v>
                </c:pt>
                <c:pt idx="94" formatCode="mmm\-yyyy">
                  <c:v>45597</c:v>
                </c:pt>
                <c:pt idx="95" formatCode="mmm\-yyyy">
                  <c:v>45627</c:v>
                </c:pt>
                <c:pt idx="96" formatCode="mmm\-yyyy">
                  <c:v>45658</c:v>
                </c:pt>
                <c:pt idx="97" formatCode="mmm\-yyyy">
                  <c:v>45689</c:v>
                </c:pt>
                <c:pt idx="98" formatCode="mmm\-yyyy">
                  <c:v>45717</c:v>
                </c:pt>
                <c:pt idx="99" formatCode="mmm\-yyyy">
                  <c:v>45748</c:v>
                </c:pt>
                <c:pt idx="100" formatCode="mmm\-yyyy">
                  <c:v>45778</c:v>
                </c:pt>
                <c:pt idx="101" formatCode="mmm\-yyyy">
                  <c:v>45809</c:v>
                </c:pt>
                <c:pt idx="102" formatCode="mmm\-yyyy">
                  <c:v>45839</c:v>
                </c:pt>
                <c:pt idx="103" formatCode="mmm\-yyyy">
                  <c:v>45870</c:v>
                </c:pt>
                <c:pt idx="104" formatCode="mmm\-yyyy">
                  <c:v>45901</c:v>
                </c:pt>
                <c:pt idx="105" formatCode="mmm\-yyyy">
                  <c:v>45931</c:v>
                </c:pt>
                <c:pt idx="106" formatCode="mmm\-yyyy">
                  <c:v>45962</c:v>
                </c:pt>
                <c:pt idx="107" formatCode="mmm\-yyyy">
                  <c:v>45992</c:v>
                </c:pt>
              </c:numCache>
            </c:numRef>
          </c:cat>
          <c:val>
            <c:numRef>
              <c:f>'Furniture (b)'!$C$7:$C$114</c:f>
              <c:numCache>
                <c:formatCode>0</c:formatCode>
                <c:ptCount val="108"/>
                <c:pt idx="0">
                  <c:v>9.1667549511577402</c:v>
                </c:pt>
                <c:pt idx="1">
                  <c:v>9.1521720036478076</c:v>
                </c:pt>
                <c:pt idx="2">
                  <c:v>9.1635044420361638</c:v>
                </c:pt>
                <c:pt idx="3">
                  <c:v>9.1368123138226505</c:v>
                </c:pt>
                <c:pt idx="4">
                  <c:v>9.1628093243371698</c:v>
                </c:pt>
                <c:pt idx="5">
                  <c:v>9.1557851337744527</c:v>
                </c:pt>
                <c:pt idx="6">
                  <c:v>9.1863699361395188</c:v>
                </c:pt>
                <c:pt idx="7">
                  <c:v>9.2167715530770806</c:v>
                </c:pt>
                <c:pt idx="8">
                  <c:v>9.2378694289597973</c:v>
                </c:pt>
                <c:pt idx="9">
                  <c:v>9.2674306165695377</c:v>
                </c:pt>
                <c:pt idx="10">
                  <c:v>9.3245312053475349</c:v>
                </c:pt>
                <c:pt idx="11">
                  <c:v>9.3671052139165223</c:v>
                </c:pt>
                <c:pt idx="12">
                  <c:v>9.3496617578579588</c:v>
                </c:pt>
                <c:pt idx="13">
                  <c:v>9.3149923678195723</c:v>
                </c:pt>
                <c:pt idx="14">
                  <c:v>9.3480545718327601</c:v>
                </c:pt>
                <c:pt idx="15">
                  <c:v>9.3522504196724832</c:v>
                </c:pt>
                <c:pt idx="16">
                  <c:v>9.3082856121794961</c:v>
                </c:pt>
                <c:pt idx="17">
                  <c:v>9.2635790168276149</c:v>
                </c:pt>
                <c:pt idx="18">
                  <c:v>9.2990360517993409</c:v>
                </c:pt>
                <c:pt idx="19">
                  <c:v>9.3460064182201048</c:v>
                </c:pt>
                <c:pt idx="20">
                  <c:v>9.3643709125331469</c:v>
                </c:pt>
                <c:pt idx="21">
                  <c:v>9.4428294491303308</c:v>
                </c:pt>
                <c:pt idx="22">
                  <c:v>9.4692068185918146</c:v>
                </c:pt>
                <c:pt idx="23">
                  <c:v>9.4387072333818534</c:v>
                </c:pt>
                <c:pt idx="24">
                  <c:v>9.66438157580194</c:v>
                </c:pt>
                <c:pt idx="25">
                  <c:v>9.9096358475575439</c:v>
                </c:pt>
                <c:pt idx="26">
                  <c:v>10.111804051234694</c:v>
                </c:pt>
                <c:pt idx="27">
                  <c:v>10.387911765184109</c:v>
                </c:pt>
                <c:pt idx="28">
                  <c:v>10.713329576505506</c:v>
                </c:pt>
                <c:pt idx="29">
                  <c:v>11.072255512295378</c:v>
                </c:pt>
                <c:pt idx="30">
                  <c:v>11.486023669084094</c:v>
                </c:pt>
                <c:pt idx="31">
                  <c:v>11.987115429779532</c:v>
                </c:pt>
                <c:pt idx="32">
                  <c:v>12.488687983417085</c:v>
                </c:pt>
                <c:pt idx="33">
                  <c:v>13.161599063464259</c:v>
                </c:pt>
                <c:pt idx="34">
                  <c:v>13.799902482416886</c:v>
                </c:pt>
                <c:pt idx="35">
                  <c:v>14.714313111823676</c:v>
                </c:pt>
                <c:pt idx="36">
                  <c:v>15.332524857424252</c:v>
                </c:pt>
                <c:pt idx="37">
                  <c:v>15.875084025660218</c:v>
                </c:pt>
                <c:pt idx="38">
                  <c:v>16.425102088660857</c:v>
                </c:pt>
                <c:pt idx="39">
                  <c:v>17.106525992420952</c:v>
                </c:pt>
                <c:pt idx="40">
                  <c:v>17.462266479777551</c:v>
                </c:pt>
                <c:pt idx="41">
                  <c:v>17.743507883460495</c:v>
                </c:pt>
                <c:pt idx="42">
                  <c:v>18.247421097986731</c:v>
                </c:pt>
                <c:pt idx="43">
                  <c:v>18.733559942006327</c:v>
                </c:pt>
                <c:pt idx="44">
                  <c:v>19.318351971443121</c:v>
                </c:pt>
                <c:pt idx="45">
                  <c:v>19.666367310247445</c:v>
                </c:pt>
                <c:pt idx="46">
                  <c:v>20.069142297054359</c:v>
                </c:pt>
                <c:pt idx="47">
                  <c:v>20.349809700212912</c:v>
                </c:pt>
                <c:pt idx="48">
                  <c:v>20.792715039269783</c:v>
                </c:pt>
                <c:pt idx="49">
                  <c:v>20.956138659864109</c:v>
                </c:pt>
                <c:pt idx="50">
                  <c:v>21.218941046076147</c:v>
                </c:pt>
                <c:pt idx="51">
                  <c:v>21.273727877882955</c:v>
                </c:pt>
                <c:pt idx="52">
                  <c:v>21.789554581981196</c:v>
                </c:pt>
                <c:pt idx="53">
                  <c:v>22.259484384809529</c:v>
                </c:pt>
                <c:pt idx="54">
                  <c:v>22.687966962101353</c:v>
                </c:pt>
                <c:pt idx="55">
                  <c:v>23.032961166421401</c:v>
                </c:pt>
                <c:pt idx="56">
                  <c:v>22.704587688103736</c:v>
                </c:pt>
                <c:pt idx="57">
                  <c:v>21.969434119880425</c:v>
                </c:pt>
                <c:pt idx="58">
                  <c:v>20.973712706926687</c:v>
                </c:pt>
                <c:pt idx="59">
                  <c:v>20.288963196374702</c:v>
                </c:pt>
                <c:pt idx="60">
                  <c:v>19.851503242511782</c:v>
                </c:pt>
                <c:pt idx="61">
                  <c:v>19.614751298265119</c:v>
                </c:pt>
                <c:pt idx="62">
                  <c:v>19.583650607558106</c:v>
                </c:pt>
                <c:pt idx="63">
                  <c:v>19.564554154936115</c:v>
                </c:pt>
                <c:pt idx="64">
                  <c:v>19.568653875350357</c:v>
                </c:pt>
                <c:pt idx="65">
                  <c:v>19.500865686559212</c:v>
                </c:pt>
                <c:pt idx="66">
                  <c:v>19.171386830022922</c:v>
                </c:pt>
                <c:pt idx="67">
                  <c:v>18.800178704664766</c:v>
                </c:pt>
                <c:pt idx="68">
                  <c:v>19.003391798634102</c:v>
                </c:pt>
                <c:pt idx="69">
                  <c:v>19.667499503634247</c:v>
                </c:pt>
                <c:pt idx="70">
                  <c:v>20.388444917988501</c:v>
                </c:pt>
                <c:pt idx="71">
                  <c:v>20.887603379073973</c:v>
                </c:pt>
                <c:pt idx="72">
                  <c:v>21.151330721082257</c:v>
                </c:pt>
                <c:pt idx="73">
                  <c:v>21.307756166928328</c:v>
                </c:pt>
                <c:pt idx="74">
                  <c:v>20.931696951314379</c:v>
                </c:pt>
                <c:pt idx="75">
                  <c:v>20.860147009737432</c:v>
                </c:pt>
                <c:pt idx="76">
                  <c:v>20.65040224539781</c:v>
                </c:pt>
                <c:pt idx="77">
                  <c:v>20.626716148778979</c:v>
                </c:pt>
                <c:pt idx="78">
                  <c:v>20.596951860702191</c:v>
                </c:pt>
                <c:pt idx="79">
                  <c:v>20.768218197025455</c:v>
                </c:pt>
                <c:pt idx="80">
                  <c:v>20.847139455563983</c:v>
                </c:pt>
                <c:pt idx="81">
                  <c:v>20.839928629942158</c:v>
                </c:pt>
                <c:pt idx="82">
                  <c:v>21.080719115953077</c:v>
                </c:pt>
                <c:pt idx="83">
                  <c:v>21.357606771321887</c:v>
                </c:pt>
                <c:pt idx="84">
                  <c:v>21.402809544895721</c:v>
                </c:pt>
                <c:pt idx="85">
                  <c:v>21.816618883219217</c:v>
                </c:pt>
                <c:pt idx="86">
                  <c:v>22.306374727435962</c:v>
                </c:pt>
                <c:pt idx="87">
                  <c:v>22.410735588330805</c:v>
                </c:pt>
                <c:pt idx="88">
                  <c:v>22.781344238000127</c:v>
                </c:pt>
                <c:pt idx="89">
                  <c:v>23.010983559576086</c:v>
                </c:pt>
                <c:pt idx="90">
                  <c:v>23.384894927831027</c:v>
                </c:pt>
                <c:pt idx="91">
                  <c:v>23.602629493326372</c:v>
                </c:pt>
                <c:pt idx="92">
                  <c:v>24.097653549346514</c:v>
                </c:pt>
                <c:pt idx="93">
                  <c:v>24.649847621169581</c:v>
                </c:pt>
                <c:pt idx="94">
                  <c:v>25.009936182893178</c:v>
                </c:pt>
                <c:pt idx="95">
                  <c:v>25.345724289092558</c:v>
                </c:pt>
                <c:pt idx="96">
                  <c:v>25.647004720171861</c:v>
                </c:pt>
                <c:pt idx="97">
                  <c:v>25.771162898921201</c:v>
                </c:pt>
                <c:pt idx="98">
                  <c:v>25.928390021001047</c:v>
                </c:pt>
                <c:pt idx="99">
                  <c:v>26.302383896574582</c:v>
                </c:pt>
                <c:pt idx="100">
                  <c:v>26.506660938943867</c:v>
                </c:pt>
                <c:pt idx="101">
                  <c:v>26.901812733305796</c:v>
                </c:pt>
                <c:pt idx="102">
                  <c:v>27.139577902094814</c:v>
                </c:pt>
                <c:pt idx="103" formatCode="General">
                  <c:v>27</c:v>
                </c:pt>
                <c:pt idx="104">
                  <c:v>27.505848700946288</c:v>
                </c:pt>
                <c:pt idx="105">
                  <c:v>27.549313234400092</c:v>
                </c:pt>
                <c:pt idx="106">
                  <c:v>27.782370001137117</c:v>
                </c:pt>
                <c:pt idx="107" formatCode="General">
                  <c:v>28</c:v>
                </c:pt>
              </c:numCache>
            </c:numRef>
          </c:val>
          <c:extLst>
            <c:ext xmlns:c16="http://schemas.microsoft.com/office/drawing/2014/chart" uri="{C3380CC4-5D6E-409C-BE32-E72D297353CC}">
              <c16:uniqueId val="{00000001-88A3-4F8E-B98F-36C2766C594E}"/>
            </c:ext>
          </c:extLst>
        </c:ser>
        <c:ser>
          <c:idx val="2"/>
          <c:order val="2"/>
          <c:tx>
            <c:strRef>
              <c:f>'Furniture (b)'!$D$6</c:f>
              <c:strCache>
                <c:ptCount val="1"/>
                <c:pt idx="0">
                  <c:v>Import shares from Mexico</c:v>
                </c:pt>
              </c:strCache>
            </c:strRef>
          </c:tx>
          <c:spPr>
            <a:solidFill>
              <a:schemeClr val="accent6">
                <a:lumMod val="75000"/>
              </a:schemeClr>
            </a:solidFill>
            <a:ln>
              <a:noFill/>
            </a:ln>
            <a:effectLst/>
          </c:spPr>
          <c:cat>
            <c:numRef>
              <c:f>'Furniture (b)'!$A$7:$A$114</c:f>
              <c:numCache>
                <c:formatCode>mmm\-yy</c:formatCode>
                <c:ptCount val="108"/>
                <c:pt idx="0" formatCode="mmm\-yyyy">
                  <c:v>42736</c:v>
                </c:pt>
                <c:pt idx="1">
                  <c:v>42767</c:v>
                </c:pt>
                <c:pt idx="2">
                  <c:v>42795</c:v>
                </c:pt>
                <c:pt idx="3" formatCode="mmm\-yyyy">
                  <c:v>42826</c:v>
                </c:pt>
                <c:pt idx="4" formatCode="mmm\-yyyy">
                  <c:v>42856</c:v>
                </c:pt>
                <c:pt idx="5" formatCode="mmm\-yyyy">
                  <c:v>42887</c:v>
                </c:pt>
                <c:pt idx="6" formatCode="mmm\-yyyy">
                  <c:v>42917</c:v>
                </c:pt>
                <c:pt idx="7" formatCode="mmm\-yyyy">
                  <c:v>42948</c:v>
                </c:pt>
                <c:pt idx="8" formatCode="mmm\-yyyy">
                  <c:v>42979</c:v>
                </c:pt>
                <c:pt idx="9" formatCode="mmm\-yyyy">
                  <c:v>43009</c:v>
                </c:pt>
                <c:pt idx="10" formatCode="mmm\-yyyy">
                  <c:v>43040</c:v>
                </c:pt>
                <c:pt idx="11" formatCode="mmm\-yyyy">
                  <c:v>43070</c:v>
                </c:pt>
                <c:pt idx="12" formatCode="mmm\-yyyy">
                  <c:v>43101</c:v>
                </c:pt>
                <c:pt idx="13" formatCode="mmm\-yyyy">
                  <c:v>43132</c:v>
                </c:pt>
                <c:pt idx="14" formatCode="mmm\-yyyy">
                  <c:v>43160</c:v>
                </c:pt>
                <c:pt idx="15" formatCode="mmm\-yyyy">
                  <c:v>43191</c:v>
                </c:pt>
                <c:pt idx="16" formatCode="mmm\-yyyy">
                  <c:v>43221</c:v>
                </c:pt>
                <c:pt idx="17" formatCode="mmm\-yyyy">
                  <c:v>43252</c:v>
                </c:pt>
                <c:pt idx="18" formatCode="mmm\-yyyy">
                  <c:v>43282</c:v>
                </c:pt>
                <c:pt idx="19" formatCode="mmm\-yyyy">
                  <c:v>43313</c:v>
                </c:pt>
                <c:pt idx="20" formatCode="mmm\-yyyy">
                  <c:v>43344</c:v>
                </c:pt>
                <c:pt idx="21" formatCode="mmm\-yyyy">
                  <c:v>43374</c:v>
                </c:pt>
                <c:pt idx="22" formatCode="mmm\-yyyy">
                  <c:v>43405</c:v>
                </c:pt>
                <c:pt idx="23" formatCode="mmm\-yyyy">
                  <c:v>43435</c:v>
                </c:pt>
                <c:pt idx="24" formatCode="mmm\-yyyy">
                  <c:v>43466</c:v>
                </c:pt>
                <c:pt idx="25" formatCode="mmm\-yyyy">
                  <c:v>43497</c:v>
                </c:pt>
                <c:pt idx="26" formatCode="mmm\-yyyy">
                  <c:v>43525</c:v>
                </c:pt>
                <c:pt idx="27" formatCode="mmm\-yyyy">
                  <c:v>43556</c:v>
                </c:pt>
                <c:pt idx="28" formatCode="mmm\-yyyy">
                  <c:v>43586</c:v>
                </c:pt>
                <c:pt idx="29" formatCode="mmm\-yyyy">
                  <c:v>43617</c:v>
                </c:pt>
                <c:pt idx="30" formatCode="mmm\-yyyy">
                  <c:v>43647</c:v>
                </c:pt>
                <c:pt idx="31" formatCode="mmm\-yyyy">
                  <c:v>43678</c:v>
                </c:pt>
                <c:pt idx="32" formatCode="mmm\-yyyy">
                  <c:v>43709</c:v>
                </c:pt>
                <c:pt idx="33" formatCode="mmm\-yyyy">
                  <c:v>43739</c:v>
                </c:pt>
                <c:pt idx="34" formatCode="mmm\-yyyy">
                  <c:v>43770</c:v>
                </c:pt>
                <c:pt idx="35" formatCode="mmm\-yyyy">
                  <c:v>43800</c:v>
                </c:pt>
                <c:pt idx="36" formatCode="mmm\-yyyy">
                  <c:v>43831</c:v>
                </c:pt>
                <c:pt idx="37" formatCode="mmm\-yyyy">
                  <c:v>43862</c:v>
                </c:pt>
                <c:pt idx="38" formatCode="mmm\-yyyy">
                  <c:v>43891</c:v>
                </c:pt>
                <c:pt idx="39" formatCode="mmm\-yyyy">
                  <c:v>43922</c:v>
                </c:pt>
                <c:pt idx="40" formatCode="mmm\-yyyy">
                  <c:v>43952</c:v>
                </c:pt>
                <c:pt idx="41" formatCode="mmm\-yyyy">
                  <c:v>43983</c:v>
                </c:pt>
                <c:pt idx="42" formatCode="mmm\-yyyy">
                  <c:v>44013</c:v>
                </c:pt>
                <c:pt idx="43" formatCode="mmm\-yyyy">
                  <c:v>44044</c:v>
                </c:pt>
                <c:pt idx="44" formatCode="mmm\-yyyy">
                  <c:v>44075</c:v>
                </c:pt>
                <c:pt idx="45" formatCode="mmm\-yyyy">
                  <c:v>44105</c:v>
                </c:pt>
                <c:pt idx="46" formatCode="mmm\-yyyy">
                  <c:v>44136</c:v>
                </c:pt>
                <c:pt idx="47" formatCode="mmm\-yyyy">
                  <c:v>44166</c:v>
                </c:pt>
                <c:pt idx="48" formatCode="mmm\-yyyy">
                  <c:v>44197</c:v>
                </c:pt>
                <c:pt idx="49" formatCode="mmm\-yyyy">
                  <c:v>44228</c:v>
                </c:pt>
                <c:pt idx="50" formatCode="mmm\-yyyy">
                  <c:v>44256</c:v>
                </c:pt>
                <c:pt idx="51" formatCode="mmm\-yyyy">
                  <c:v>44287</c:v>
                </c:pt>
                <c:pt idx="52" formatCode="mmm\-yyyy">
                  <c:v>44317</c:v>
                </c:pt>
                <c:pt idx="53" formatCode="mmm\-yyyy">
                  <c:v>44348</c:v>
                </c:pt>
                <c:pt idx="54" formatCode="mmm\-yyyy">
                  <c:v>44378</c:v>
                </c:pt>
                <c:pt idx="55" formatCode="mmm\-yyyy">
                  <c:v>44409</c:v>
                </c:pt>
                <c:pt idx="56" formatCode="mmm\-yyyy">
                  <c:v>44440</c:v>
                </c:pt>
                <c:pt idx="57" formatCode="mmm\-yyyy">
                  <c:v>44470</c:v>
                </c:pt>
                <c:pt idx="58" formatCode="mmm\-yyyy">
                  <c:v>44501</c:v>
                </c:pt>
                <c:pt idx="59" formatCode="mmm\-yyyy">
                  <c:v>44531</c:v>
                </c:pt>
                <c:pt idx="60" formatCode="mmm\-yyyy">
                  <c:v>44562</c:v>
                </c:pt>
                <c:pt idx="61" formatCode="mmm\-yyyy">
                  <c:v>44593</c:v>
                </c:pt>
                <c:pt idx="62" formatCode="mmm\-yyyy">
                  <c:v>44621</c:v>
                </c:pt>
                <c:pt idx="63" formatCode="mmm\-yyyy">
                  <c:v>44652</c:v>
                </c:pt>
                <c:pt idx="64" formatCode="mmm\-yyyy">
                  <c:v>44682</c:v>
                </c:pt>
                <c:pt idx="65" formatCode="mmm\-yyyy">
                  <c:v>44713</c:v>
                </c:pt>
                <c:pt idx="66" formatCode="mmm\-yyyy">
                  <c:v>44743</c:v>
                </c:pt>
                <c:pt idx="67" formatCode="mmm\-yyyy">
                  <c:v>44774</c:v>
                </c:pt>
                <c:pt idx="68" formatCode="mmm\-yyyy">
                  <c:v>44805</c:v>
                </c:pt>
                <c:pt idx="69" formatCode="mmm\-yyyy">
                  <c:v>44835</c:v>
                </c:pt>
                <c:pt idx="70" formatCode="mmm\-yyyy">
                  <c:v>44866</c:v>
                </c:pt>
                <c:pt idx="71" formatCode="mmm\-yyyy">
                  <c:v>44896</c:v>
                </c:pt>
                <c:pt idx="72" formatCode="mmm\-yyyy">
                  <c:v>44927</c:v>
                </c:pt>
                <c:pt idx="73" formatCode="mmm\-yyyy">
                  <c:v>44958</c:v>
                </c:pt>
                <c:pt idx="74" formatCode="mmm\-yyyy">
                  <c:v>44986</c:v>
                </c:pt>
                <c:pt idx="75" formatCode="mmm\-yyyy">
                  <c:v>45017</c:v>
                </c:pt>
                <c:pt idx="76" formatCode="mmm\-yyyy">
                  <c:v>45047</c:v>
                </c:pt>
                <c:pt idx="77" formatCode="mmm\-yyyy">
                  <c:v>45078</c:v>
                </c:pt>
                <c:pt idx="78" formatCode="mmm\-yyyy">
                  <c:v>45108</c:v>
                </c:pt>
                <c:pt idx="79" formatCode="mmm\-yyyy">
                  <c:v>45139</c:v>
                </c:pt>
                <c:pt idx="80" formatCode="mmm\-yyyy">
                  <c:v>45170</c:v>
                </c:pt>
                <c:pt idx="81" formatCode="mmm\-yyyy">
                  <c:v>45200</c:v>
                </c:pt>
                <c:pt idx="82" formatCode="mmm\-yyyy">
                  <c:v>45231</c:v>
                </c:pt>
                <c:pt idx="83" formatCode="mmm\-yyyy">
                  <c:v>45261</c:v>
                </c:pt>
                <c:pt idx="84" formatCode="mmm\-yyyy">
                  <c:v>45292</c:v>
                </c:pt>
                <c:pt idx="85" formatCode="mmm\-yyyy">
                  <c:v>45323</c:v>
                </c:pt>
                <c:pt idx="86" formatCode="mmm\-yyyy">
                  <c:v>45352</c:v>
                </c:pt>
                <c:pt idx="87" formatCode="mmm\-yyyy">
                  <c:v>45383</c:v>
                </c:pt>
                <c:pt idx="88" formatCode="mmm\-yyyy">
                  <c:v>45413</c:v>
                </c:pt>
                <c:pt idx="89" formatCode="mmm\-yyyy">
                  <c:v>45444</c:v>
                </c:pt>
                <c:pt idx="90" formatCode="mmm\-yyyy">
                  <c:v>45474</c:v>
                </c:pt>
                <c:pt idx="91" formatCode="mmm\-yyyy">
                  <c:v>45505</c:v>
                </c:pt>
                <c:pt idx="92" formatCode="mmm\-yyyy">
                  <c:v>45536</c:v>
                </c:pt>
                <c:pt idx="93" formatCode="mmm\-yyyy">
                  <c:v>45566</c:v>
                </c:pt>
                <c:pt idx="94" formatCode="mmm\-yyyy">
                  <c:v>45597</c:v>
                </c:pt>
                <c:pt idx="95" formatCode="mmm\-yyyy">
                  <c:v>45627</c:v>
                </c:pt>
                <c:pt idx="96" formatCode="mmm\-yyyy">
                  <c:v>45658</c:v>
                </c:pt>
                <c:pt idx="97" formatCode="mmm\-yyyy">
                  <c:v>45689</c:v>
                </c:pt>
                <c:pt idx="98" formatCode="mmm\-yyyy">
                  <c:v>45717</c:v>
                </c:pt>
                <c:pt idx="99" formatCode="mmm\-yyyy">
                  <c:v>45748</c:v>
                </c:pt>
                <c:pt idx="100" formatCode="mmm\-yyyy">
                  <c:v>45778</c:v>
                </c:pt>
                <c:pt idx="101" formatCode="mmm\-yyyy">
                  <c:v>45809</c:v>
                </c:pt>
                <c:pt idx="102" formatCode="mmm\-yyyy">
                  <c:v>45839</c:v>
                </c:pt>
                <c:pt idx="103" formatCode="mmm\-yyyy">
                  <c:v>45870</c:v>
                </c:pt>
                <c:pt idx="104" formatCode="mmm\-yyyy">
                  <c:v>45901</c:v>
                </c:pt>
                <c:pt idx="105" formatCode="mmm\-yyyy">
                  <c:v>45931</c:v>
                </c:pt>
                <c:pt idx="106" formatCode="mmm\-yyyy">
                  <c:v>45962</c:v>
                </c:pt>
                <c:pt idx="107" formatCode="mmm\-yyyy">
                  <c:v>45992</c:v>
                </c:pt>
              </c:numCache>
            </c:numRef>
          </c:cat>
          <c:val>
            <c:numRef>
              <c:f>'Furniture (b)'!$D$7:$D$114</c:f>
              <c:numCache>
                <c:formatCode>0</c:formatCode>
                <c:ptCount val="108"/>
                <c:pt idx="0">
                  <c:v>9.7530885754326828</c:v>
                </c:pt>
                <c:pt idx="1">
                  <c:v>9.8038826359362528</c:v>
                </c:pt>
                <c:pt idx="2">
                  <c:v>9.7626718658815719</c:v>
                </c:pt>
                <c:pt idx="3">
                  <c:v>9.6215743014399493</c:v>
                </c:pt>
                <c:pt idx="4">
                  <c:v>9.5022603488503314</c:v>
                </c:pt>
                <c:pt idx="5">
                  <c:v>9.4484448878566933</c:v>
                </c:pt>
                <c:pt idx="6">
                  <c:v>9.3883410300829286</c:v>
                </c:pt>
                <c:pt idx="7">
                  <c:v>9.3549116175317337</c:v>
                </c:pt>
                <c:pt idx="8">
                  <c:v>9.2026898845647374</c:v>
                </c:pt>
                <c:pt idx="9">
                  <c:v>9.0652131255298229</c:v>
                </c:pt>
                <c:pt idx="10">
                  <c:v>8.9622859757725806</c:v>
                </c:pt>
                <c:pt idx="11">
                  <c:v>8.8811652691623131</c:v>
                </c:pt>
                <c:pt idx="12">
                  <c:v>8.8634034593983131</c:v>
                </c:pt>
                <c:pt idx="13">
                  <c:v>8.7491232044000213</c:v>
                </c:pt>
                <c:pt idx="14">
                  <c:v>8.6929528978625861</c:v>
                </c:pt>
                <c:pt idx="15">
                  <c:v>8.8423019464303731</c:v>
                </c:pt>
                <c:pt idx="16">
                  <c:v>8.879196955122751</c:v>
                </c:pt>
                <c:pt idx="17">
                  <c:v>8.8077660071289543</c:v>
                </c:pt>
                <c:pt idx="18">
                  <c:v>8.7707601046388888</c:v>
                </c:pt>
                <c:pt idx="19">
                  <c:v>8.7488454088312508</c:v>
                </c:pt>
                <c:pt idx="20">
                  <c:v>8.7260122887579499</c:v>
                </c:pt>
                <c:pt idx="21">
                  <c:v>8.7540994754589683</c:v>
                </c:pt>
                <c:pt idx="22">
                  <c:v>8.7582342287857724</c:v>
                </c:pt>
                <c:pt idx="23">
                  <c:v>8.6309178849240578</c:v>
                </c:pt>
                <c:pt idx="24">
                  <c:v>8.6804867636122545</c:v>
                </c:pt>
                <c:pt idx="25">
                  <c:v>8.7648195824548445</c:v>
                </c:pt>
                <c:pt idx="26">
                  <c:v>8.8112904184784711</c:v>
                </c:pt>
                <c:pt idx="27">
                  <c:v>8.7482099497839645</c:v>
                </c:pt>
                <c:pt idx="28">
                  <c:v>8.8043042137839471</c:v>
                </c:pt>
                <c:pt idx="29">
                  <c:v>8.9204241888696885</c:v>
                </c:pt>
                <c:pt idx="30">
                  <c:v>9.0165116933366392</c:v>
                </c:pt>
                <c:pt idx="31">
                  <c:v>9.109336708589435</c:v>
                </c:pt>
                <c:pt idx="32">
                  <c:v>9.1878007353966531</c:v>
                </c:pt>
                <c:pt idx="33">
                  <c:v>9.2933156674500133</c:v>
                </c:pt>
                <c:pt idx="34">
                  <c:v>9.3988474278528358</c:v>
                </c:pt>
                <c:pt idx="35">
                  <c:v>9.620678525198187</c:v>
                </c:pt>
                <c:pt idx="36">
                  <c:v>9.6998438553152422</c:v>
                </c:pt>
                <c:pt idx="37">
                  <c:v>9.8669098902799917</c:v>
                </c:pt>
                <c:pt idx="38">
                  <c:v>10.006868933726448</c:v>
                </c:pt>
                <c:pt idx="39">
                  <c:v>9.8152864105540782</c:v>
                </c:pt>
                <c:pt idx="40">
                  <c:v>9.7453358411587114</c:v>
                </c:pt>
                <c:pt idx="41">
                  <c:v>9.7872823286947348</c:v>
                </c:pt>
                <c:pt idx="42">
                  <c:v>9.799624864390406</c:v>
                </c:pt>
                <c:pt idx="43">
                  <c:v>9.6756083742351997</c:v>
                </c:pt>
                <c:pt idx="44">
                  <c:v>9.6199246810899801</c:v>
                </c:pt>
                <c:pt idx="45">
                  <c:v>9.4993660977298795</c:v>
                </c:pt>
                <c:pt idx="46">
                  <c:v>9.3671421199153553</c:v>
                </c:pt>
                <c:pt idx="47">
                  <c:v>9.3323200330180178</c:v>
                </c:pt>
                <c:pt idx="48">
                  <c:v>9.2477116425995884</c:v>
                </c:pt>
                <c:pt idx="49">
                  <c:v>9.1071632377979146</c:v>
                </c:pt>
                <c:pt idx="50">
                  <c:v>8.9129030456547262</c:v>
                </c:pt>
                <c:pt idx="51">
                  <c:v>9.1150623060783094</c:v>
                </c:pt>
                <c:pt idx="52">
                  <c:v>9.157023297041059</c:v>
                </c:pt>
                <c:pt idx="53">
                  <c:v>9.1445270843916315</c:v>
                </c:pt>
                <c:pt idx="54">
                  <c:v>9.1980671083880559</c:v>
                </c:pt>
                <c:pt idx="55">
                  <c:v>9.2823562351738005</c:v>
                </c:pt>
                <c:pt idx="56">
                  <c:v>9.452754796196853</c:v>
                </c:pt>
                <c:pt idx="57">
                  <c:v>9.6912591122036407</c:v>
                </c:pt>
                <c:pt idx="58">
                  <c:v>9.9367657429781318</c:v>
                </c:pt>
                <c:pt idx="59">
                  <c:v>10.086159408481707</c:v>
                </c:pt>
                <c:pt idx="60">
                  <c:v>10.162621743571798</c:v>
                </c:pt>
                <c:pt idx="61">
                  <c:v>10.234276204054346</c:v>
                </c:pt>
                <c:pt idx="62">
                  <c:v>10.346893526131444</c:v>
                </c:pt>
                <c:pt idx="63">
                  <c:v>10.381743466605222</c:v>
                </c:pt>
                <c:pt idx="64">
                  <c:v>10.482634382133163</c:v>
                </c:pt>
                <c:pt idx="65">
                  <c:v>10.553998750070919</c:v>
                </c:pt>
                <c:pt idx="66">
                  <c:v>10.639549106827621</c:v>
                </c:pt>
                <c:pt idx="67">
                  <c:v>10.787231938187958</c:v>
                </c:pt>
                <c:pt idx="68">
                  <c:v>10.872421167767357</c:v>
                </c:pt>
                <c:pt idx="69">
                  <c:v>10.93140912029101</c:v>
                </c:pt>
                <c:pt idx="70">
                  <c:v>11.028548701434634</c:v>
                </c:pt>
                <c:pt idx="71">
                  <c:v>11.198788605254204</c:v>
                </c:pt>
                <c:pt idx="72">
                  <c:v>11.452748133080471</c:v>
                </c:pt>
                <c:pt idx="73">
                  <c:v>11.699340969361108</c:v>
                </c:pt>
                <c:pt idx="74">
                  <c:v>12.022726552084006</c:v>
                </c:pt>
                <c:pt idx="75">
                  <c:v>12.243920187639329</c:v>
                </c:pt>
                <c:pt idx="76">
                  <c:v>12.513319083791458</c:v>
                </c:pt>
                <c:pt idx="77">
                  <c:v>12.747964940434226</c:v>
                </c:pt>
                <c:pt idx="78">
                  <c:v>12.869185931174265</c:v>
                </c:pt>
                <c:pt idx="79">
                  <c:v>13.005018815619179</c:v>
                </c:pt>
                <c:pt idx="80">
                  <c:v>13.099455928747783</c:v>
                </c:pt>
                <c:pt idx="81">
                  <c:v>13.208718170822777</c:v>
                </c:pt>
                <c:pt idx="82">
                  <c:v>13.195866049541491</c:v>
                </c:pt>
                <c:pt idx="83">
                  <c:v>13.063754123920607</c:v>
                </c:pt>
                <c:pt idx="84">
                  <c:v>12.938650557279225</c:v>
                </c:pt>
                <c:pt idx="85">
                  <c:v>12.750563334360098</c:v>
                </c:pt>
                <c:pt idx="86">
                  <c:v>12.516517142567601</c:v>
                </c:pt>
                <c:pt idx="87">
                  <c:v>12.532622398110757</c:v>
                </c:pt>
                <c:pt idx="88">
                  <c:v>12.437728602213364</c:v>
                </c:pt>
                <c:pt idx="89">
                  <c:v>12.340508236622567</c:v>
                </c:pt>
                <c:pt idx="90">
                  <c:v>12.288870181757295</c:v>
                </c:pt>
                <c:pt idx="91">
                  <c:v>12.171257986897526</c:v>
                </c:pt>
                <c:pt idx="92">
                  <c:v>11.944440723404561</c:v>
                </c:pt>
                <c:pt idx="93">
                  <c:v>11.757585985503432</c:v>
                </c:pt>
                <c:pt idx="94">
                  <c:v>11.618496024157508</c:v>
                </c:pt>
                <c:pt idx="95">
                  <c:v>11.532704126314975</c:v>
                </c:pt>
                <c:pt idx="96">
                  <c:v>11.535505178122495</c:v>
                </c:pt>
                <c:pt idx="97">
                  <c:v>11.529627736167773</c:v>
                </c:pt>
                <c:pt idx="98">
                  <c:v>11.469955252487571</c:v>
                </c:pt>
                <c:pt idx="99">
                  <c:v>11.377158035892494</c:v>
                </c:pt>
                <c:pt idx="100">
                  <c:v>11.467173979892516</c:v>
                </c:pt>
                <c:pt idx="101">
                  <c:v>11.517242915059397</c:v>
                </c:pt>
                <c:pt idx="102">
                  <c:v>11.502697328054632</c:v>
                </c:pt>
                <c:pt idx="103" formatCode="General">
                  <c:v>11</c:v>
                </c:pt>
                <c:pt idx="104">
                  <c:v>11.56233194255449</c:v>
                </c:pt>
                <c:pt idx="105">
                  <c:v>11.680939624674327</c:v>
                </c:pt>
                <c:pt idx="106">
                  <c:v>11.726731771964097</c:v>
                </c:pt>
                <c:pt idx="107" formatCode="General">
                  <c:v>12</c:v>
                </c:pt>
              </c:numCache>
            </c:numRef>
          </c:val>
          <c:extLst>
            <c:ext xmlns:c16="http://schemas.microsoft.com/office/drawing/2014/chart" uri="{C3380CC4-5D6E-409C-BE32-E72D297353CC}">
              <c16:uniqueId val="{00000002-88A3-4F8E-B98F-36C2766C594E}"/>
            </c:ext>
          </c:extLst>
        </c:ser>
        <c:ser>
          <c:idx val="3"/>
          <c:order val="3"/>
          <c:tx>
            <c:strRef>
              <c:f>'Furniture (b)'!$E$6</c:f>
              <c:strCache>
                <c:ptCount val="1"/>
                <c:pt idx="0">
                  <c:v>Import shares from Canada</c:v>
                </c:pt>
              </c:strCache>
            </c:strRef>
          </c:tx>
          <c:spPr>
            <a:solidFill>
              <a:srgbClr val="CC6600"/>
            </a:solidFill>
            <a:ln w="25400">
              <a:noFill/>
            </a:ln>
            <a:effectLst/>
          </c:spPr>
          <c:cat>
            <c:numRef>
              <c:f>'Furniture (b)'!$A$7:$A$114</c:f>
              <c:numCache>
                <c:formatCode>mmm\-yy</c:formatCode>
                <c:ptCount val="108"/>
                <c:pt idx="0" formatCode="mmm\-yyyy">
                  <c:v>42736</c:v>
                </c:pt>
                <c:pt idx="1">
                  <c:v>42767</c:v>
                </c:pt>
                <c:pt idx="2">
                  <c:v>42795</c:v>
                </c:pt>
                <c:pt idx="3" formatCode="mmm\-yyyy">
                  <c:v>42826</c:v>
                </c:pt>
                <c:pt idx="4" formatCode="mmm\-yyyy">
                  <c:v>42856</c:v>
                </c:pt>
                <c:pt idx="5" formatCode="mmm\-yyyy">
                  <c:v>42887</c:v>
                </c:pt>
                <c:pt idx="6" formatCode="mmm\-yyyy">
                  <c:v>42917</c:v>
                </c:pt>
                <c:pt idx="7" formatCode="mmm\-yyyy">
                  <c:v>42948</c:v>
                </c:pt>
                <c:pt idx="8" formatCode="mmm\-yyyy">
                  <c:v>42979</c:v>
                </c:pt>
                <c:pt idx="9" formatCode="mmm\-yyyy">
                  <c:v>43009</c:v>
                </c:pt>
                <c:pt idx="10" formatCode="mmm\-yyyy">
                  <c:v>43040</c:v>
                </c:pt>
                <c:pt idx="11" formatCode="mmm\-yyyy">
                  <c:v>43070</c:v>
                </c:pt>
                <c:pt idx="12" formatCode="mmm\-yyyy">
                  <c:v>43101</c:v>
                </c:pt>
                <c:pt idx="13" formatCode="mmm\-yyyy">
                  <c:v>43132</c:v>
                </c:pt>
                <c:pt idx="14" formatCode="mmm\-yyyy">
                  <c:v>43160</c:v>
                </c:pt>
                <c:pt idx="15" formatCode="mmm\-yyyy">
                  <c:v>43191</c:v>
                </c:pt>
                <c:pt idx="16" formatCode="mmm\-yyyy">
                  <c:v>43221</c:v>
                </c:pt>
                <c:pt idx="17" formatCode="mmm\-yyyy">
                  <c:v>43252</c:v>
                </c:pt>
                <c:pt idx="18" formatCode="mmm\-yyyy">
                  <c:v>43282</c:v>
                </c:pt>
                <c:pt idx="19" formatCode="mmm\-yyyy">
                  <c:v>43313</c:v>
                </c:pt>
                <c:pt idx="20" formatCode="mmm\-yyyy">
                  <c:v>43344</c:v>
                </c:pt>
                <c:pt idx="21" formatCode="mmm\-yyyy">
                  <c:v>43374</c:v>
                </c:pt>
                <c:pt idx="22" formatCode="mmm\-yyyy">
                  <c:v>43405</c:v>
                </c:pt>
                <c:pt idx="23" formatCode="mmm\-yyyy">
                  <c:v>43435</c:v>
                </c:pt>
                <c:pt idx="24" formatCode="mmm\-yyyy">
                  <c:v>43466</c:v>
                </c:pt>
                <c:pt idx="25" formatCode="mmm\-yyyy">
                  <c:v>43497</c:v>
                </c:pt>
                <c:pt idx="26" formatCode="mmm\-yyyy">
                  <c:v>43525</c:v>
                </c:pt>
                <c:pt idx="27" formatCode="mmm\-yyyy">
                  <c:v>43556</c:v>
                </c:pt>
                <c:pt idx="28" formatCode="mmm\-yyyy">
                  <c:v>43586</c:v>
                </c:pt>
                <c:pt idx="29" formatCode="mmm\-yyyy">
                  <c:v>43617</c:v>
                </c:pt>
                <c:pt idx="30" formatCode="mmm\-yyyy">
                  <c:v>43647</c:v>
                </c:pt>
                <c:pt idx="31" formatCode="mmm\-yyyy">
                  <c:v>43678</c:v>
                </c:pt>
                <c:pt idx="32" formatCode="mmm\-yyyy">
                  <c:v>43709</c:v>
                </c:pt>
                <c:pt idx="33" formatCode="mmm\-yyyy">
                  <c:v>43739</c:v>
                </c:pt>
                <c:pt idx="34" formatCode="mmm\-yyyy">
                  <c:v>43770</c:v>
                </c:pt>
                <c:pt idx="35" formatCode="mmm\-yyyy">
                  <c:v>43800</c:v>
                </c:pt>
                <c:pt idx="36" formatCode="mmm\-yyyy">
                  <c:v>43831</c:v>
                </c:pt>
                <c:pt idx="37" formatCode="mmm\-yyyy">
                  <c:v>43862</c:v>
                </c:pt>
                <c:pt idx="38" formatCode="mmm\-yyyy">
                  <c:v>43891</c:v>
                </c:pt>
                <c:pt idx="39" formatCode="mmm\-yyyy">
                  <c:v>43922</c:v>
                </c:pt>
                <c:pt idx="40" formatCode="mmm\-yyyy">
                  <c:v>43952</c:v>
                </c:pt>
                <c:pt idx="41" formatCode="mmm\-yyyy">
                  <c:v>43983</c:v>
                </c:pt>
                <c:pt idx="42" formatCode="mmm\-yyyy">
                  <c:v>44013</c:v>
                </c:pt>
                <c:pt idx="43" formatCode="mmm\-yyyy">
                  <c:v>44044</c:v>
                </c:pt>
                <c:pt idx="44" formatCode="mmm\-yyyy">
                  <c:v>44075</c:v>
                </c:pt>
                <c:pt idx="45" formatCode="mmm\-yyyy">
                  <c:v>44105</c:v>
                </c:pt>
                <c:pt idx="46" formatCode="mmm\-yyyy">
                  <c:v>44136</c:v>
                </c:pt>
                <c:pt idx="47" formatCode="mmm\-yyyy">
                  <c:v>44166</c:v>
                </c:pt>
                <c:pt idx="48" formatCode="mmm\-yyyy">
                  <c:v>44197</c:v>
                </c:pt>
                <c:pt idx="49" formatCode="mmm\-yyyy">
                  <c:v>44228</c:v>
                </c:pt>
                <c:pt idx="50" formatCode="mmm\-yyyy">
                  <c:v>44256</c:v>
                </c:pt>
                <c:pt idx="51" formatCode="mmm\-yyyy">
                  <c:v>44287</c:v>
                </c:pt>
                <c:pt idx="52" formatCode="mmm\-yyyy">
                  <c:v>44317</c:v>
                </c:pt>
                <c:pt idx="53" formatCode="mmm\-yyyy">
                  <c:v>44348</c:v>
                </c:pt>
                <c:pt idx="54" formatCode="mmm\-yyyy">
                  <c:v>44378</c:v>
                </c:pt>
                <c:pt idx="55" formatCode="mmm\-yyyy">
                  <c:v>44409</c:v>
                </c:pt>
                <c:pt idx="56" formatCode="mmm\-yyyy">
                  <c:v>44440</c:v>
                </c:pt>
                <c:pt idx="57" formatCode="mmm\-yyyy">
                  <c:v>44470</c:v>
                </c:pt>
                <c:pt idx="58" formatCode="mmm\-yyyy">
                  <c:v>44501</c:v>
                </c:pt>
                <c:pt idx="59" formatCode="mmm\-yyyy">
                  <c:v>44531</c:v>
                </c:pt>
                <c:pt idx="60" formatCode="mmm\-yyyy">
                  <c:v>44562</c:v>
                </c:pt>
                <c:pt idx="61" formatCode="mmm\-yyyy">
                  <c:v>44593</c:v>
                </c:pt>
                <c:pt idx="62" formatCode="mmm\-yyyy">
                  <c:v>44621</c:v>
                </c:pt>
                <c:pt idx="63" formatCode="mmm\-yyyy">
                  <c:v>44652</c:v>
                </c:pt>
                <c:pt idx="64" formatCode="mmm\-yyyy">
                  <c:v>44682</c:v>
                </c:pt>
                <c:pt idx="65" formatCode="mmm\-yyyy">
                  <c:v>44713</c:v>
                </c:pt>
                <c:pt idx="66" formatCode="mmm\-yyyy">
                  <c:v>44743</c:v>
                </c:pt>
                <c:pt idx="67" formatCode="mmm\-yyyy">
                  <c:v>44774</c:v>
                </c:pt>
                <c:pt idx="68" formatCode="mmm\-yyyy">
                  <c:v>44805</c:v>
                </c:pt>
                <c:pt idx="69" formatCode="mmm\-yyyy">
                  <c:v>44835</c:v>
                </c:pt>
                <c:pt idx="70" formatCode="mmm\-yyyy">
                  <c:v>44866</c:v>
                </c:pt>
                <c:pt idx="71" formatCode="mmm\-yyyy">
                  <c:v>44896</c:v>
                </c:pt>
                <c:pt idx="72" formatCode="mmm\-yyyy">
                  <c:v>44927</c:v>
                </c:pt>
                <c:pt idx="73" formatCode="mmm\-yyyy">
                  <c:v>44958</c:v>
                </c:pt>
                <c:pt idx="74" formatCode="mmm\-yyyy">
                  <c:v>44986</c:v>
                </c:pt>
                <c:pt idx="75" formatCode="mmm\-yyyy">
                  <c:v>45017</c:v>
                </c:pt>
                <c:pt idx="76" formatCode="mmm\-yyyy">
                  <c:v>45047</c:v>
                </c:pt>
                <c:pt idx="77" formatCode="mmm\-yyyy">
                  <c:v>45078</c:v>
                </c:pt>
                <c:pt idx="78" formatCode="mmm\-yyyy">
                  <c:v>45108</c:v>
                </c:pt>
                <c:pt idx="79" formatCode="mmm\-yyyy">
                  <c:v>45139</c:v>
                </c:pt>
                <c:pt idx="80" formatCode="mmm\-yyyy">
                  <c:v>45170</c:v>
                </c:pt>
                <c:pt idx="81" formatCode="mmm\-yyyy">
                  <c:v>45200</c:v>
                </c:pt>
                <c:pt idx="82" formatCode="mmm\-yyyy">
                  <c:v>45231</c:v>
                </c:pt>
                <c:pt idx="83" formatCode="mmm\-yyyy">
                  <c:v>45261</c:v>
                </c:pt>
                <c:pt idx="84" formatCode="mmm\-yyyy">
                  <c:v>45292</c:v>
                </c:pt>
                <c:pt idx="85" formatCode="mmm\-yyyy">
                  <c:v>45323</c:v>
                </c:pt>
                <c:pt idx="86" formatCode="mmm\-yyyy">
                  <c:v>45352</c:v>
                </c:pt>
                <c:pt idx="87" formatCode="mmm\-yyyy">
                  <c:v>45383</c:v>
                </c:pt>
                <c:pt idx="88" formatCode="mmm\-yyyy">
                  <c:v>45413</c:v>
                </c:pt>
                <c:pt idx="89" formatCode="mmm\-yyyy">
                  <c:v>45444</c:v>
                </c:pt>
                <c:pt idx="90" formatCode="mmm\-yyyy">
                  <c:v>45474</c:v>
                </c:pt>
                <c:pt idx="91" formatCode="mmm\-yyyy">
                  <c:v>45505</c:v>
                </c:pt>
                <c:pt idx="92" formatCode="mmm\-yyyy">
                  <c:v>45536</c:v>
                </c:pt>
                <c:pt idx="93" formatCode="mmm\-yyyy">
                  <c:v>45566</c:v>
                </c:pt>
                <c:pt idx="94" formatCode="mmm\-yyyy">
                  <c:v>45597</c:v>
                </c:pt>
                <c:pt idx="95" formatCode="mmm\-yyyy">
                  <c:v>45627</c:v>
                </c:pt>
                <c:pt idx="96" formatCode="mmm\-yyyy">
                  <c:v>45658</c:v>
                </c:pt>
                <c:pt idx="97" formatCode="mmm\-yyyy">
                  <c:v>45689</c:v>
                </c:pt>
                <c:pt idx="98" formatCode="mmm\-yyyy">
                  <c:v>45717</c:v>
                </c:pt>
                <c:pt idx="99" formatCode="mmm\-yyyy">
                  <c:v>45748</c:v>
                </c:pt>
                <c:pt idx="100" formatCode="mmm\-yyyy">
                  <c:v>45778</c:v>
                </c:pt>
                <c:pt idx="101" formatCode="mmm\-yyyy">
                  <c:v>45809</c:v>
                </c:pt>
                <c:pt idx="102" formatCode="mmm\-yyyy">
                  <c:v>45839</c:v>
                </c:pt>
                <c:pt idx="103" formatCode="mmm\-yyyy">
                  <c:v>45870</c:v>
                </c:pt>
                <c:pt idx="104" formatCode="mmm\-yyyy">
                  <c:v>45901</c:v>
                </c:pt>
                <c:pt idx="105" formatCode="mmm\-yyyy">
                  <c:v>45931</c:v>
                </c:pt>
                <c:pt idx="106" formatCode="mmm\-yyyy">
                  <c:v>45962</c:v>
                </c:pt>
                <c:pt idx="107" formatCode="mmm\-yyyy">
                  <c:v>45992</c:v>
                </c:pt>
              </c:numCache>
            </c:numRef>
          </c:cat>
          <c:val>
            <c:numRef>
              <c:f>'Furniture (b)'!$E$7:$E$114</c:f>
              <c:numCache>
                <c:formatCode>0</c:formatCode>
                <c:ptCount val="108"/>
                <c:pt idx="0">
                  <c:v>8.2682719308616335</c:v>
                </c:pt>
                <c:pt idx="1">
                  <c:v>8.3100723242119781</c:v>
                </c:pt>
                <c:pt idx="2">
                  <c:v>8.2468068247053008</c:v>
                </c:pt>
                <c:pt idx="3">
                  <c:v>8.2522531631734921</c:v>
                </c:pt>
                <c:pt idx="4">
                  <c:v>8.1973328127934995</c:v>
                </c:pt>
                <c:pt idx="5">
                  <c:v>8.0849266870733452</c:v>
                </c:pt>
                <c:pt idx="6">
                  <c:v>8.0134401694222444</c:v>
                </c:pt>
                <c:pt idx="7">
                  <c:v>7.9534882307027059</c:v>
                </c:pt>
                <c:pt idx="8">
                  <c:v>7.9216211542283883</c:v>
                </c:pt>
                <c:pt idx="9">
                  <c:v>7.837016644443187</c:v>
                </c:pt>
                <c:pt idx="10">
                  <c:v>7.7597425202722832</c:v>
                </c:pt>
                <c:pt idx="11">
                  <c:v>7.7037932201548296</c:v>
                </c:pt>
                <c:pt idx="12">
                  <c:v>7.6585813778450129</c:v>
                </c:pt>
                <c:pt idx="13">
                  <c:v>7.5744528748676929</c:v>
                </c:pt>
                <c:pt idx="14">
                  <c:v>7.5382929568630477</c:v>
                </c:pt>
                <c:pt idx="15">
                  <c:v>7.4874986175832507</c:v>
                </c:pt>
                <c:pt idx="16">
                  <c:v>7.394680067295349</c:v>
                </c:pt>
                <c:pt idx="17">
                  <c:v>7.3687532997025924</c:v>
                </c:pt>
                <c:pt idx="18">
                  <c:v>7.3461518456117068</c:v>
                </c:pt>
                <c:pt idx="19">
                  <c:v>7.3323871609045117</c:v>
                </c:pt>
                <c:pt idx="20">
                  <c:v>7.3355469780803997</c:v>
                </c:pt>
                <c:pt idx="21">
                  <c:v>7.3317995259530671</c:v>
                </c:pt>
                <c:pt idx="22">
                  <c:v>7.351715760859534</c:v>
                </c:pt>
                <c:pt idx="23">
                  <c:v>7.3265618331160702</c:v>
                </c:pt>
                <c:pt idx="24">
                  <c:v>7.3822575651066966</c:v>
                </c:pt>
                <c:pt idx="25">
                  <c:v>7.5153159071543403</c:v>
                </c:pt>
                <c:pt idx="26">
                  <c:v>7.6389034149570305</c:v>
                </c:pt>
                <c:pt idx="27">
                  <c:v>7.6580004600185063</c:v>
                </c:pt>
                <c:pt idx="28">
                  <c:v>7.7763541461447945</c:v>
                </c:pt>
                <c:pt idx="29">
                  <c:v>7.9530405012011975</c:v>
                </c:pt>
                <c:pt idx="30">
                  <c:v>8.0359451979858569</c:v>
                </c:pt>
                <c:pt idx="31">
                  <c:v>8.1549878732209624</c:v>
                </c:pt>
                <c:pt idx="32">
                  <c:v>8.2702353284929462</c:v>
                </c:pt>
                <c:pt idx="33">
                  <c:v>8.3845882110855356</c:v>
                </c:pt>
                <c:pt idx="34">
                  <c:v>8.4944446226454069</c:v>
                </c:pt>
                <c:pt idx="35">
                  <c:v>8.6953769499902602</c:v>
                </c:pt>
                <c:pt idx="36">
                  <c:v>8.6988524332380468</c:v>
                </c:pt>
                <c:pt idx="37">
                  <c:v>8.7536551825544642</c:v>
                </c:pt>
                <c:pt idx="38">
                  <c:v>8.7509724344568856</c:v>
                </c:pt>
                <c:pt idx="39">
                  <c:v>8.5488537272597043</c:v>
                </c:pt>
                <c:pt idx="40">
                  <c:v>8.5914390102878606</c:v>
                </c:pt>
                <c:pt idx="41">
                  <c:v>8.581990761609946</c:v>
                </c:pt>
                <c:pt idx="42">
                  <c:v>8.5019705175623841</c:v>
                </c:pt>
                <c:pt idx="43">
                  <c:v>8.346532636290231</c:v>
                </c:pt>
                <c:pt idx="44">
                  <c:v>8.0787113981870462</c:v>
                </c:pt>
                <c:pt idx="45">
                  <c:v>7.8110659780342164</c:v>
                </c:pt>
                <c:pt idx="46">
                  <c:v>7.5904069815621522</c:v>
                </c:pt>
                <c:pt idx="47">
                  <c:v>7.3582437069253617</c:v>
                </c:pt>
                <c:pt idx="48">
                  <c:v>7.2281686081187138</c:v>
                </c:pt>
                <c:pt idx="49">
                  <c:v>7.0532636222128255</c:v>
                </c:pt>
                <c:pt idx="50">
                  <c:v>6.7964302845388156</c:v>
                </c:pt>
                <c:pt idx="51">
                  <c:v>6.8232992616386028</c:v>
                </c:pt>
                <c:pt idx="52">
                  <c:v>6.6710910527251217</c:v>
                </c:pt>
                <c:pt idx="53">
                  <c:v>6.5449148665386137</c:v>
                </c:pt>
                <c:pt idx="54">
                  <c:v>6.4674385128495313</c:v>
                </c:pt>
                <c:pt idx="55">
                  <c:v>6.4254980348467825</c:v>
                </c:pt>
                <c:pt idx="56">
                  <c:v>6.4727396866146689</c:v>
                </c:pt>
                <c:pt idx="57">
                  <c:v>6.5841694255601784</c:v>
                </c:pt>
                <c:pt idx="58">
                  <c:v>6.7131398332944583</c:v>
                </c:pt>
                <c:pt idx="59">
                  <c:v>6.7840593117131975</c:v>
                </c:pt>
                <c:pt idx="60">
                  <c:v>6.8459448842568733</c:v>
                </c:pt>
                <c:pt idx="61">
                  <c:v>6.8440914956237799</c:v>
                </c:pt>
                <c:pt idx="62">
                  <c:v>6.8915549315217177</c:v>
                </c:pt>
                <c:pt idx="63">
                  <c:v>6.941312382738368</c:v>
                </c:pt>
                <c:pt idx="64">
                  <c:v>6.9980064276667822</c:v>
                </c:pt>
                <c:pt idx="65">
                  <c:v>7.030403770119241</c:v>
                </c:pt>
                <c:pt idx="66">
                  <c:v>7.1293726449634773</c:v>
                </c:pt>
                <c:pt idx="67">
                  <c:v>7.220938510974813</c:v>
                </c:pt>
                <c:pt idx="68">
                  <c:v>7.3247556893213623</c:v>
                </c:pt>
                <c:pt idx="69">
                  <c:v>7.4490733917543519</c:v>
                </c:pt>
                <c:pt idx="70">
                  <c:v>7.5416701415374181</c:v>
                </c:pt>
                <c:pt idx="71">
                  <c:v>7.7026352391872628</c:v>
                </c:pt>
                <c:pt idx="72">
                  <c:v>7.8706282222778059</c:v>
                </c:pt>
                <c:pt idx="73">
                  <c:v>8.0732081413408938</c:v>
                </c:pt>
                <c:pt idx="74">
                  <c:v>8.3978790923056401</c:v>
                </c:pt>
                <c:pt idx="75">
                  <c:v>8.6513088239279661</c:v>
                </c:pt>
                <c:pt idx="76">
                  <c:v>8.9334050162352554</c:v>
                </c:pt>
                <c:pt idx="77">
                  <c:v>9.1941343884551401</c:v>
                </c:pt>
                <c:pt idx="78">
                  <c:v>9.4146728894418832</c:v>
                </c:pt>
                <c:pt idx="79">
                  <c:v>9.566071515114503</c:v>
                </c:pt>
                <c:pt idx="80">
                  <c:v>9.7109254473045148</c:v>
                </c:pt>
                <c:pt idx="81">
                  <c:v>9.7760683033783966</c:v>
                </c:pt>
                <c:pt idx="82">
                  <c:v>9.7851854260142712</c:v>
                </c:pt>
                <c:pt idx="83">
                  <c:v>9.7671492437923284</c:v>
                </c:pt>
                <c:pt idx="84">
                  <c:v>9.7398276573180187</c:v>
                </c:pt>
                <c:pt idx="85">
                  <c:v>9.6335715256407752</c:v>
                </c:pt>
                <c:pt idx="86">
                  <c:v>9.5077830236015295</c:v>
                </c:pt>
                <c:pt idx="87">
                  <c:v>9.5047633703508403</c:v>
                </c:pt>
                <c:pt idx="88">
                  <c:v>9.4176166496645699</c:v>
                </c:pt>
                <c:pt idx="89">
                  <c:v>9.4241361146640354</c:v>
                </c:pt>
                <c:pt idx="90">
                  <c:v>9.3217363895056025</c:v>
                </c:pt>
                <c:pt idx="91">
                  <c:v>9.2719526097992055</c:v>
                </c:pt>
                <c:pt idx="92">
                  <c:v>9.1874114866903245</c:v>
                </c:pt>
                <c:pt idx="93">
                  <c:v>9.1050199456399437</c:v>
                </c:pt>
                <c:pt idx="94">
                  <c:v>9.0369825954960419</c:v>
                </c:pt>
                <c:pt idx="95">
                  <c:v>8.9798935259005184</c:v>
                </c:pt>
                <c:pt idx="96">
                  <c:v>8.952549948079314</c:v>
                </c:pt>
                <c:pt idx="97">
                  <c:v>8.9654745365639084</c:v>
                </c:pt>
                <c:pt idx="98">
                  <c:v>8.9559832820332996</c:v>
                </c:pt>
                <c:pt idx="99">
                  <c:v>8.809420551785168</c:v>
                </c:pt>
                <c:pt idx="100">
                  <c:v>8.8028798645947077</c:v>
                </c:pt>
                <c:pt idx="101">
                  <c:v>8.8253662802279926</c:v>
                </c:pt>
                <c:pt idx="102">
                  <c:v>8.8822701587276072</c:v>
                </c:pt>
                <c:pt idx="103" formatCode="General">
                  <c:v>9</c:v>
                </c:pt>
                <c:pt idx="104">
                  <c:v>9.0442228362852752</c:v>
                </c:pt>
                <c:pt idx="105">
                  <c:v>9.1557885666240626</c:v>
                </c:pt>
                <c:pt idx="106">
                  <c:v>9.2988217121553554</c:v>
                </c:pt>
                <c:pt idx="107" formatCode="General">
                  <c:v>9</c:v>
                </c:pt>
              </c:numCache>
            </c:numRef>
          </c:val>
          <c:extLst>
            <c:ext xmlns:c16="http://schemas.microsoft.com/office/drawing/2014/chart" uri="{C3380CC4-5D6E-409C-BE32-E72D297353CC}">
              <c16:uniqueId val="{00000004-88A3-4F8E-B98F-36C2766C594E}"/>
            </c:ext>
          </c:extLst>
        </c:ser>
        <c:ser>
          <c:idx val="4"/>
          <c:order val="4"/>
          <c:tx>
            <c:strRef>
              <c:f>'Furniture (b)'!#REF!</c:f>
              <c:strCache>
                <c:ptCount val="1"/>
                <c:pt idx="0">
                  <c:v>#REF!</c:v>
                </c:pt>
              </c:strCache>
            </c:strRef>
          </c:tx>
          <c:spPr>
            <a:solidFill>
              <a:schemeClr val="accent5"/>
            </a:solidFill>
            <a:ln w="25400">
              <a:noFill/>
            </a:ln>
            <a:effectLst/>
          </c:spPr>
          <c:cat>
            <c:numRef>
              <c:f>'Furniture (b)'!$A$7:$A$114</c:f>
              <c:numCache>
                <c:formatCode>mmm\-yy</c:formatCode>
                <c:ptCount val="108"/>
                <c:pt idx="0" formatCode="mmm\-yyyy">
                  <c:v>42736</c:v>
                </c:pt>
                <c:pt idx="1">
                  <c:v>42767</c:v>
                </c:pt>
                <c:pt idx="2">
                  <c:v>42795</c:v>
                </c:pt>
                <c:pt idx="3" formatCode="mmm\-yyyy">
                  <c:v>42826</c:v>
                </c:pt>
                <c:pt idx="4" formatCode="mmm\-yyyy">
                  <c:v>42856</c:v>
                </c:pt>
                <c:pt idx="5" formatCode="mmm\-yyyy">
                  <c:v>42887</c:v>
                </c:pt>
                <c:pt idx="6" formatCode="mmm\-yyyy">
                  <c:v>42917</c:v>
                </c:pt>
                <c:pt idx="7" formatCode="mmm\-yyyy">
                  <c:v>42948</c:v>
                </c:pt>
                <c:pt idx="8" formatCode="mmm\-yyyy">
                  <c:v>42979</c:v>
                </c:pt>
                <c:pt idx="9" formatCode="mmm\-yyyy">
                  <c:v>43009</c:v>
                </c:pt>
                <c:pt idx="10" formatCode="mmm\-yyyy">
                  <c:v>43040</c:v>
                </c:pt>
                <c:pt idx="11" formatCode="mmm\-yyyy">
                  <c:v>43070</c:v>
                </c:pt>
                <c:pt idx="12" formatCode="mmm\-yyyy">
                  <c:v>43101</c:v>
                </c:pt>
                <c:pt idx="13" formatCode="mmm\-yyyy">
                  <c:v>43132</c:v>
                </c:pt>
                <c:pt idx="14" formatCode="mmm\-yyyy">
                  <c:v>43160</c:v>
                </c:pt>
                <c:pt idx="15" formatCode="mmm\-yyyy">
                  <c:v>43191</c:v>
                </c:pt>
                <c:pt idx="16" formatCode="mmm\-yyyy">
                  <c:v>43221</c:v>
                </c:pt>
                <c:pt idx="17" formatCode="mmm\-yyyy">
                  <c:v>43252</c:v>
                </c:pt>
                <c:pt idx="18" formatCode="mmm\-yyyy">
                  <c:v>43282</c:v>
                </c:pt>
                <c:pt idx="19" formatCode="mmm\-yyyy">
                  <c:v>43313</c:v>
                </c:pt>
                <c:pt idx="20" formatCode="mmm\-yyyy">
                  <c:v>43344</c:v>
                </c:pt>
                <c:pt idx="21" formatCode="mmm\-yyyy">
                  <c:v>43374</c:v>
                </c:pt>
                <c:pt idx="22" formatCode="mmm\-yyyy">
                  <c:v>43405</c:v>
                </c:pt>
                <c:pt idx="23" formatCode="mmm\-yyyy">
                  <c:v>43435</c:v>
                </c:pt>
                <c:pt idx="24" formatCode="mmm\-yyyy">
                  <c:v>43466</c:v>
                </c:pt>
                <c:pt idx="25" formatCode="mmm\-yyyy">
                  <c:v>43497</c:v>
                </c:pt>
                <c:pt idx="26" formatCode="mmm\-yyyy">
                  <c:v>43525</c:v>
                </c:pt>
                <c:pt idx="27" formatCode="mmm\-yyyy">
                  <c:v>43556</c:v>
                </c:pt>
                <c:pt idx="28" formatCode="mmm\-yyyy">
                  <c:v>43586</c:v>
                </c:pt>
                <c:pt idx="29" formatCode="mmm\-yyyy">
                  <c:v>43617</c:v>
                </c:pt>
                <c:pt idx="30" formatCode="mmm\-yyyy">
                  <c:v>43647</c:v>
                </c:pt>
                <c:pt idx="31" formatCode="mmm\-yyyy">
                  <c:v>43678</c:v>
                </c:pt>
                <c:pt idx="32" formatCode="mmm\-yyyy">
                  <c:v>43709</c:v>
                </c:pt>
                <c:pt idx="33" formatCode="mmm\-yyyy">
                  <c:v>43739</c:v>
                </c:pt>
                <c:pt idx="34" formatCode="mmm\-yyyy">
                  <c:v>43770</c:v>
                </c:pt>
                <c:pt idx="35" formatCode="mmm\-yyyy">
                  <c:v>43800</c:v>
                </c:pt>
                <c:pt idx="36" formatCode="mmm\-yyyy">
                  <c:v>43831</c:v>
                </c:pt>
                <c:pt idx="37" formatCode="mmm\-yyyy">
                  <c:v>43862</c:v>
                </c:pt>
                <c:pt idx="38" formatCode="mmm\-yyyy">
                  <c:v>43891</c:v>
                </c:pt>
                <c:pt idx="39" formatCode="mmm\-yyyy">
                  <c:v>43922</c:v>
                </c:pt>
                <c:pt idx="40" formatCode="mmm\-yyyy">
                  <c:v>43952</c:v>
                </c:pt>
                <c:pt idx="41" formatCode="mmm\-yyyy">
                  <c:v>43983</c:v>
                </c:pt>
                <c:pt idx="42" formatCode="mmm\-yyyy">
                  <c:v>44013</c:v>
                </c:pt>
                <c:pt idx="43" formatCode="mmm\-yyyy">
                  <c:v>44044</c:v>
                </c:pt>
                <c:pt idx="44" formatCode="mmm\-yyyy">
                  <c:v>44075</c:v>
                </c:pt>
                <c:pt idx="45" formatCode="mmm\-yyyy">
                  <c:v>44105</c:v>
                </c:pt>
                <c:pt idx="46" formatCode="mmm\-yyyy">
                  <c:v>44136</c:v>
                </c:pt>
                <c:pt idx="47" formatCode="mmm\-yyyy">
                  <c:v>44166</c:v>
                </c:pt>
                <c:pt idx="48" formatCode="mmm\-yyyy">
                  <c:v>44197</c:v>
                </c:pt>
                <c:pt idx="49" formatCode="mmm\-yyyy">
                  <c:v>44228</c:v>
                </c:pt>
                <c:pt idx="50" formatCode="mmm\-yyyy">
                  <c:v>44256</c:v>
                </c:pt>
                <c:pt idx="51" formatCode="mmm\-yyyy">
                  <c:v>44287</c:v>
                </c:pt>
                <c:pt idx="52" formatCode="mmm\-yyyy">
                  <c:v>44317</c:v>
                </c:pt>
                <c:pt idx="53" formatCode="mmm\-yyyy">
                  <c:v>44348</c:v>
                </c:pt>
                <c:pt idx="54" formatCode="mmm\-yyyy">
                  <c:v>44378</c:v>
                </c:pt>
                <c:pt idx="55" formatCode="mmm\-yyyy">
                  <c:v>44409</c:v>
                </c:pt>
                <c:pt idx="56" formatCode="mmm\-yyyy">
                  <c:v>44440</c:v>
                </c:pt>
                <c:pt idx="57" formatCode="mmm\-yyyy">
                  <c:v>44470</c:v>
                </c:pt>
                <c:pt idx="58" formatCode="mmm\-yyyy">
                  <c:v>44501</c:v>
                </c:pt>
                <c:pt idx="59" formatCode="mmm\-yyyy">
                  <c:v>44531</c:v>
                </c:pt>
                <c:pt idx="60" formatCode="mmm\-yyyy">
                  <c:v>44562</c:v>
                </c:pt>
                <c:pt idx="61" formatCode="mmm\-yyyy">
                  <c:v>44593</c:v>
                </c:pt>
                <c:pt idx="62" formatCode="mmm\-yyyy">
                  <c:v>44621</c:v>
                </c:pt>
                <c:pt idx="63" formatCode="mmm\-yyyy">
                  <c:v>44652</c:v>
                </c:pt>
                <c:pt idx="64" formatCode="mmm\-yyyy">
                  <c:v>44682</c:v>
                </c:pt>
                <c:pt idx="65" formatCode="mmm\-yyyy">
                  <c:v>44713</c:v>
                </c:pt>
                <c:pt idx="66" formatCode="mmm\-yyyy">
                  <c:v>44743</c:v>
                </c:pt>
                <c:pt idx="67" formatCode="mmm\-yyyy">
                  <c:v>44774</c:v>
                </c:pt>
                <c:pt idx="68" formatCode="mmm\-yyyy">
                  <c:v>44805</c:v>
                </c:pt>
                <c:pt idx="69" formatCode="mmm\-yyyy">
                  <c:v>44835</c:v>
                </c:pt>
                <c:pt idx="70" formatCode="mmm\-yyyy">
                  <c:v>44866</c:v>
                </c:pt>
                <c:pt idx="71" formatCode="mmm\-yyyy">
                  <c:v>44896</c:v>
                </c:pt>
                <c:pt idx="72" formatCode="mmm\-yyyy">
                  <c:v>44927</c:v>
                </c:pt>
                <c:pt idx="73" formatCode="mmm\-yyyy">
                  <c:v>44958</c:v>
                </c:pt>
                <c:pt idx="74" formatCode="mmm\-yyyy">
                  <c:v>44986</c:v>
                </c:pt>
                <c:pt idx="75" formatCode="mmm\-yyyy">
                  <c:v>45017</c:v>
                </c:pt>
                <c:pt idx="76" formatCode="mmm\-yyyy">
                  <c:v>45047</c:v>
                </c:pt>
                <c:pt idx="77" formatCode="mmm\-yyyy">
                  <c:v>45078</c:v>
                </c:pt>
                <c:pt idx="78" formatCode="mmm\-yyyy">
                  <c:v>45108</c:v>
                </c:pt>
                <c:pt idx="79" formatCode="mmm\-yyyy">
                  <c:v>45139</c:v>
                </c:pt>
                <c:pt idx="80" formatCode="mmm\-yyyy">
                  <c:v>45170</c:v>
                </c:pt>
                <c:pt idx="81" formatCode="mmm\-yyyy">
                  <c:v>45200</c:v>
                </c:pt>
                <c:pt idx="82" formatCode="mmm\-yyyy">
                  <c:v>45231</c:v>
                </c:pt>
                <c:pt idx="83" formatCode="mmm\-yyyy">
                  <c:v>45261</c:v>
                </c:pt>
                <c:pt idx="84" formatCode="mmm\-yyyy">
                  <c:v>45292</c:v>
                </c:pt>
                <c:pt idx="85" formatCode="mmm\-yyyy">
                  <c:v>45323</c:v>
                </c:pt>
                <c:pt idx="86" formatCode="mmm\-yyyy">
                  <c:v>45352</c:v>
                </c:pt>
                <c:pt idx="87" formatCode="mmm\-yyyy">
                  <c:v>45383</c:v>
                </c:pt>
                <c:pt idx="88" formatCode="mmm\-yyyy">
                  <c:v>45413</c:v>
                </c:pt>
                <c:pt idx="89" formatCode="mmm\-yyyy">
                  <c:v>45444</c:v>
                </c:pt>
                <c:pt idx="90" formatCode="mmm\-yyyy">
                  <c:v>45474</c:v>
                </c:pt>
                <c:pt idx="91" formatCode="mmm\-yyyy">
                  <c:v>45505</c:v>
                </c:pt>
                <c:pt idx="92" formatCode="mmm\-yyyy">
                  <c:v>45536</c:v>
                </c:pt>
                <c:pt idx="93" formatCode="mmm\-yyyy">
                  <c:v>45566</c:v>
                </c:pt>
                <c:pt idx="94" formatCode="mmm\-yyyy">
                  <c:v>45597</c:v>
                </c:pt>
                <c:pt idx="95" formatCode="mmm\-yyyy">
                  <c:v>45627</c:v>
                </c:pt>
                <c:pt idx="96" formatCode="mmm\-yyyy">
                  <c:v>45658</c:v>
                </c:pt>
                <c:pt idx="97" formatCode="mmm\-yyyy">
                  <c:v>45689</c:v>
                </c:pt>
                <c:pt idx="98" formatCode="mmm\-yyyy">
                  <c:v>45717</c:v>
                </c:pt>
                <c:pt idx="99" formatCode="mmm\-yyyy">
                  <c:v>45748</c:v>
                </c:pt>
                <c:pt idx="100" formatCode="mmm\-yyyy">
                  <c:v>45778</c:v>
                </c:pt>
                <c:pt idx="101" formatCode="mmm\-yyyy">
                  <c:v>45809</c:v>
                </c:pt>
                <c:pt idx="102" formatCode="mmm\-yyyy">
                  <c:v>45839</c:v>
                </c:pt>
                <c:pt idx="103" formatCode="mmm\-yyyy">
                  <c:v>45870</c:v>
                </c:pt>
                <c:pt idx="104" formatCode="mmm\-yyyy">
                  <c:v>45901</c:v>
                </c:pt>
                <c:pt idx="105" formatCode="mmm\-yyyy">
                  <c:v>45931</c:v>
                </c:pt>
                <c:pt idx="106" formatCode="mmm\-yyyy">
                  <c:v>45962</c:v>
                </c:pt>
                <c:pt idx="107" formatCode="mmm\-yyyy">
                  <c:v>45992</c:v>
                </c:pt>
              </c:numCache>
            </c:numRef>
          </c:cat>
          <c:val>
            <c:numRef>
              <c:f>'Furniture (b)'!#REF!</c:f>
              <c:numCache>
                <c:formatCode>General</c:formatCode>
                <c:ptCount val="1"/>
                <c:pt idx="0">
                  <c:v>1</c:v>
                </c:pt>
              </c:numCache>
            </c:numRef>
          </c:val>
          <c:extLst>
            <c:ext xmlns:c16="http://schemas.microsoft.com/office/drawing/2014/chart" uri="{C3380CC4-5D6E-409C-BE32-E72D297353CC}">
              <c16:uniqueId val="{00000003-88A3-4F8E-B98F-36C2766C594E}"/>
            </c:ext>
          </c:extLst>
        </c:ser>
        <c:ser>
          <c:idx val="5"/>
          <c:order val="5"/>
          <c:tx>
            <c:strRef>
              <c:f>'Furniture (b)'!$F$6</c:f>
              <c:strCache>
                <c:ptCount val="1"/>
                <c:pt idx="0">
                  <c:v>Import shares from AOC</c:v>
                </c:pt>
              </c:strCache>
            </c:strRef>
          </c:tx>
          <c:spPr>
            <a:solidFill>
              <a:schemeClr val="bg2">
                <a:lumMod val="50000"/>
              </a:schemeClr>
            </a:solidFill>
            <a:ln w="25400">
              <a:noFill/>
            </a:ln>
            <a:effectLst/>
          </c:spPr>
          <c:cat>
            <c:numRef>
              <c:f>'Furniture (b)'!$A$7:$A$114</c:f>
              <c:numCache>
                <c:formatCode>mmm\-yy</c:formatCode>
                <c:ptCount val="108"/>
                <c:pt idx="0" formatCode="mmm\-yyyy">
                  <c:v>42736</c:v>
                </c:pt>
                <c:pt idx="1">
                  <c:v>42767</c:v>
                </c:pt>
                <c:pt idx="2">
                  <c:v>42795</c:v>
                </c:pt>
                <c:pt idx="3" formatCode="mmm\-yyyy">
                  <c:v>42826</c:v>
                </c:pt>
                <c:pt idx="4" formatCode="mmm\-yyyy">
                  <c:v>42856</c:v>
                </c:pt>
                <c:pt idx="5" formatCode="mmm\-yyyy">
                  <c:v>42887</c:v>
                </c:pt>
                <c:pt idx="6" formatCode="mmm\-yyyy">
                  <c:v>42917</c:v>
                </c:pt>
                <c:pt idx="7" formatCode="mmm\-yyyy">
                  <c:v>42948</c:v>
                </c:pt>
                <c:pt idx="8" formatCode="mmm\-yyyy">
                  <c:v>42979</c:v>
                </c:pt>
                <c:pt idx="9" formatCode="mmm\-yyyy">
                  <c:v>43009</c:v>
                </c:pt>
                <c:pt idx="10" formatCode="mmm\-yyyy">
                  <c:v>43040</c:v>
                </c:pt>
                <c:pt idx="11" formatCode="mmm\-yyyy">
                  <c:v>43070</c:v>
                </c:pt>
                <c:pt idx="12" formatCode="mmm\-yyyy">
                  <c:v>43101</c:v>
                </c:pt>
                <c:pt idx="13" formatCode="mmm\-yyyy">
                  <c:v>43132</c:v>
                </c:pt>
                <c:pt idx="14" formatCode="mmm\-yyyy">
                  <c:v>43160</c:v>
                </c:pt>
                <c:pt idx="15" formatCode="mmm\-yyyy">
                  <c:v>43191</c:v>
                </c:pt>
                <c:pt idx="16" formatCode="mmm\-yyyy">
                  <c:v>43221</c:v>
                </c:pt>
                <c:pt idx="17" formatCode="mmm\-yyyy">
                  <c:v>43252</c:v>
                </c:pt>
                <c:pt idx="18" formatCode="mmm\-yyyy">
                  <c:v>43282</c:v>
                </c:pt>
                <c:pt idx="19" formatCode="mmm\-yyyy">
                  <c:v>43313</c:v>
                </c:pt>
                <c:pt idx="20" formatCode="mmm\-yyyy">
                  <c:v>43344</c:v>
                </c:pt>
                <c:pt idx="21" formatCode="mmm\-yyyy">
                  <c:v>43374</c:v>
                </c:pt>
                <c:pt idx="22" formatCode="mmm\-yyyy">
                  <c:v>43405</c:v>
                </c:pt>
                <c:pt idx="23" formatCode="mmm\-yyyy">
                  <c:v>43435</c:v>
                </c:pt>
                <c:pt idx="24" formatCode="mmm\-yyyy">
                  <c:v>43466</c:v>
                </c:pt>
                <c:pt idx="25" formatCode="mmm\-yyyy">
                  <c:v>43497</c:v>
                </c:pt>
                <c:pt idx="26" formatCode="mmm\-yyyy">
                  <c:v>43525</c:v>
                </c:pt>
                <c:pt idx="27" formatCode="mmm\-yyyy">
                  <c:v>43556</c:v>
                </c:pt>
                <c:pt idx="28" formatCode="mmm\-yyyy">
                  <c:v>43586</c:v>
                </c:pt>
                <c:pt idx="29" formatCode="mmm\-yyyy">
                  <c:v>43617</c:v>
                </c:pt>
                <c:pt idx="30" formatCode="mmm\-yyyy">
                  <c:v>43647</c:v>
                </c:pt>
                <c:pt idx="31" formatCode="mmm\-yyyy">
                  <c:v>43678</c:v>
                </c:pt>
                <c:pt idx="32" formatCode="mmm\-yyyy">
                  <c:v>43709</c:v>
                </c:pt>
                <c:pt idx="33" formatCode="mmm\-yyyy">
                  <c:v>43739</c:v>
                </c:pt>
                <c:pt idx="34" formatCode="mmm\-yyyy">
                  <c:v>43770</c:v>
                </c:pt>
                <c:pt idx="35" formatCode="mmm\-yyyy">
                  <c:v>43800</c:v>
                </c:pt>
                <c:pt idx="36" formatCode="mmm\-yyyy">
                  <c:v>43831</c:v>
                </c:pt>
                <c:pt idx="37" formatCode="mmm\-yyyy">
                  <c:v>43862</c:v>
                </c:pt>
                <c:pt idx="38" formatCode="mmm\-yyyy">
                  <c:v>43891</c:v>
                </c:pt>
                <c:pt idx="39" formatCode="mmm\-yyyy">
                  <c:v>43922</c:v>
                </c:pt>
                <c:pt idx="40" formatCode="mmm\-yyyy">
                  <c:v>43952</c:v>
                </c:pt>
                <c:pt idx="41" formatCode="mmm\-yyyy">
                  <c:v>43983</c:v>
                </c:pt>
                <c:pt idx="42" formatCode="mmm\-yyyy">
                  <c:v>44013</c:v>
                </c:pt>
                <c:pt idx="43" formatCode="mmm\-yyyy">
                  <c:v>44044</c:v>
                </c:pt>
                <c:pt idx="44" formatCode="mmm\-yyyy">
                  <c:v>44075</c:v>
                </c:pt>
                <c:pt idx="45" formatCode="mmm\-yyyy">
                  <c:v>44105</c:v>
                </c:pt>
                <c:pt idx="46" formatCode="mmm\-yyyy">
                  <c:v>44136</c:v>
                </c:pt>
                <c:pt idx="47" formatCode="mmm\-yyyy">
                  <c:v>44166</c:v>
                </c:pt>
                <c:pt idx="48" formatCode="mmm\-yyyy">
                  <c:v>44197</c:v>
                </c:pt>
                <c:pt idx="49" formatCode="mmm\-yyyy">
                  <c:v>44228</c:v>
                </c:pt>
                <c:pt idx="50" formatCode="mmm\-yyyy">
                  <c:v>44256</c:v>
                </c:pt>
                <c:pt idx="51" formatCode="mmm\-yyyy">
                  <c:v>44287</c:v>
                </c:pt>
                <c:pt idx="52" formatCode="mmm\-yyyy">
                  <c:v>44317</c:v>
                </c:pt>
                <c:pt idx="53" formatCode="mmm\-yyyy">
                  <c:v>44348</c:v>
                </c:pt>
                <c:pt idx="54" formatCode="mmm\-yyyy">
                  <c:v>44378</c:v>
                </c:pt>
                <c:pt idx="55" formatCode="mmm\-yyyy">
                  <c:v>44409</c:v>
                </c:pt>
                <c:pt idx="56" formatCode="mmm\-yyyy">
                  <c:v>44440</c:v>
                </c:pt>
                <c:pt idx="57" formatCode="mmm\-yyyy">
                  <c:v>44470</c:v>
                </c:pt>
                <c:pt idx="58" formatCode="mmm\-yyyy">
                  <c:v>44501</c:v>
                </c:pt>
                <c:pt idx="59" formatCode="mmm\-yyyy">
                  <c:v>44531</c:v>
                </c:pt>
                <c:pt idx="60" formatCode="mmm\-yyyy">
                  <c:v>44562</c:v>
                </c:pt>
                <c:pt idx="61" formatCode="mmm\-yyyy">
                  <c:v>44593</c:v>
                </c:pt>
                <c:pt idx="62" formatCode="mmm\-yyyy">
                  <c:v>44621</c:v>
                </c:pt>
                <c:pt idx="63" formatCode="mmm\-yyyy">
                  <c:v>44652</c:v>
                </c:pt>
                <c:pt idx="64" formatCode="mmm\-yyyy">
                  <c:v>44682</c:v>
                </c:pt>
                <c:pt idx="65" formatCode="mmm\-yyyy">
                  <c:v>44713</c:v>
                </c:pt>
                <c:pt idx="66" formatCode="mmm\-yyyy">
                  <c:v>44743</c:v>
                </c:pt>
                <c:pt idx="67" formatCode="mmm\-yyyy">
                  <c:v>44774</c:v>
                </c:pt>
                <c:pt idx="68" formatCode="mmm\-yyyy">
                  <c:v>44805</c:v>
                </c:pt>
                <c:pt idx="69" formatCode="mmm\-yyyy">
                  <c:v>44835</c:v>
                </c:pt>
                <c:pt idx="70" formatCode="mmm\-yyyy">
                  <c:v>44866</c:v>
                </c:pt>
                <c:pt idx="71" formatCode="mmm\-yyyy">
                  <c:v>44896</c:v>
                </c:pt>
                <c:pt idx="72" formatCode="mmm\-yyyy">
                  <c:v>44927</c:v>
                </c:pt>
                <c:pt idx="73" formatCode="mmm\-yyyy">
                  <c:v>44958</c:v>
                </c:pt>
                <c:pt idx="74" formatCode="mmm\-yyyy">
                  <c:v>44986</c:v>
                </c:pt>
                <c:pt idx="75" formatCode="mmm\-yyyy">
                  <c:v>45017</c:v>
                </c:pt>
                <c:pt idx="76" formatCode="mmm\-yyyy">
                  <c:v>45047</c:v>
                </c:pt>
                <c:pt idx="77" formatCode="mmm\-yyyy">
                  <c:v>45078</c:v>
                </c:pt>
                <c:pt idx="78" formatCode="mmm\-yyyy">
                  <c:v>45108</c:v>
                </c:pt>
                <c:pt idx="79" formatCode="mmm\-yyyy">
                  <c:v>45139</c:v>
                </c:pt>
                <c:pt idx="80" formatCode="mmm\-yyyy">
                  <c:v>45170</c:v>
                </c:pt>
                <c:pt idx="81" formatCode="mmm\-yyyy">
                  <c:v>45200</c:v>
                </c:pt>
                <c:pt idx="82" formatCode="mmm\-yyyy">
                  <c:v>45231</c:v>
                </c:pt>
                <c:pt idx="83" formatCode="mmm\-yyyy">
                  <c:v>45261</c:v>
                </c:pt>
                <c:pt idx="84" formatCode="mmm\-yyyy">
                  <c:v>45292</c:v>
                </c:pt>
                <c:pt idx="85" formatCode="mmm\-yyyy">
                  <c:v>45323</c:v>
                </c:pt>
                <c:pt idx="86" formatCode="mmm\-yyyy">
                  <c:v>45352</c:v>
                </c:pt>
                <c:pt idx="87" formatCode="mmm\-yyyy">
                  <c:v>45383</c:v>
                </c:pt>
                <c:pt idx="88" formatCode="mmm\-yyyy">
                  <c:v>45413</c:v>
                </c:pt>
                <c:pt idx="89" formatCode="mmm\-yyyy">
                  <c:v>45444</c:v>
                </c:pt>
                <c:pt idx="90" formatCode="mmm\-yyyy">
                  <c:v>45474</c:v>
                </c:pt>
                <c:pt idx="91" formatCode="mmm\-yyyy">
                  <c:v>45505</c:v>
                </c:pt>
                <c:pt idx="92" formatCode="mmm\-yyyy">
                  <c:v>45536</c:v>
                </c:pt>
                <c:pt idx="93" formatCode="mmm\-yyyy">
                  <c:v>45566</c:v>
                </c:pt>
                <c:pt idx="94" formatCode="mmm\-yyyy">
                  <c:v>45597</c:v>
                </c:pt>
                <c:pt idx="95" formatCode="mmm\-yyyy">
                  <c:v>45627</c:v>
                </c:pt>
                <c:pt idx="96" formatCode="mmm\-yyyy">
                  <c:v>45658</c:v>
                </c:pt>
                <c:pt idx="97" formatCode="mmm\-yyyy">
                  <c:v>45689</c:v>
                </c:pt>
                <c:pt idx="98" formatCode="mmm\-yyyy">
                  <c:v>45717</c:v>
                </c:pt>
                <c:pt idx="99" formatCode="mmm\-yyyy">
                  <c:v>45748</c:v>
                </c:pt>
                <c:pt idx="100" formatCode="mmm\-yyyy">
                  <c:v>45778</c:v>
                </c:pt>
                <c:pt idx="101" formatCode="mmm\-yyyy">
                  <c:v>45809</c:v>
                </c:pt>
                <c:pt idx="102" formatCode="mmm\-yyyy">
                  <c:v>45839</c:v>
                </c:pt>
                <c:pt idx="103" formatCode="mmm\-yyyy">
                  <c:v>45870</c:v>
                </c:pt>
                <c:pt idx="104" formatCode="mmm\-yyyy">
                  <c:v>45901</c:v>
                </c:pt>
                <c:pt idx="105" formatCode="mmm\-yyyy">
                  <c:v>45931</c:v>
                </c:pt>
                <c:pt idx="106" formatCode="mmm\-yyyy">
                  <c:v>45962</c:v>
                </c:pt>
                <c:pt idx="107" formatCode="mmm\-yyyy">
                  <c:v>45992</c:v>
                </c:pt>
              </c:numCache>
            </c:numRef>
          </c:cat>
          <c:val>
            <c:numRef>
              <c:f>'Furniture (b)'!$F$7:$F$114</c:f>
              <c:numCache>
                <c:formatCode>0</c:formatCode>
                <c:ptCount val="108"/>
                <c:pt idx="0">
                  <c:v>17.238001047618994</c:v>
                </c:pt>
                <c:pt idx="1">
                  <c:v>17.316046215501856</c:v>
                </c:pt>
                <c:pt idx="2">
                  <c:v>17.196408457847284</c:v>
                </c:pt>
                <c:pt idx="3">
                  <c:v>17.102823646865602</c:v>
                </c:pt>
                <c:pt idx="4">
                  <c:v>17.004773179560132</c:v>
                </c:pt>
                <c:pt idx="5">
                  <c:v>16.934401218858795</c:v>
                </c:pt>
                <c:pt idx="6">
                  <c:v>16.881397792970617</c:v>
                </c:pt>
                <c:pt idx="7">
                  <c:v>16.926754405121642</c:v>
                </c:pt>
                <c:pt idx="8">
                  <c:v>17.014318164209612</c:v>
                </c:pt>
                <c:pt idx="9">
                  <c:v>17.063734246865238</c:v>
                </c:pt>
                <c:pt idx="10">
                  <c:v>17.074889845121078</c:v>
                </c:pt>
                <c:pt idx="11">
                  <c:v>17.147761470175652</c:v>
                </c:pt>
                <c:pt idx="12">
                  <c:v>17.248749942016914</c:v>
                </c:pt>
                <c:pt idx="13">
                  <c:v>17.191136177102607</c:v>
                </c:pt>
                <c:pt idx="14">
                  <c:v>17.177565327799684</c:v>
                </c:pt>
                <c:pt idx="15">
                  <c:v>17.332640926318447</c:v>
                </c:pt>
                <c:pt idx="16">
                  <c:v>17.438872086759844</c:v>
                </c:pt>
                <c:pt idx="17">
                  <c:v>17.366738132376284</c:v>
                </c:pt>
                <c:pt idx="18">
                  <c:v>17.332950575361281</c:v>
                </c:pt>
                <c:pt idx="19">
                  <c:v>17.340812538852219</c:v>
                </c:pt>
                <c:pt idx="20">
                  <c:v>17.282073974228922</c:v>
                </c:pt>
                <c:pt idx="21">
                  <c:v>17.241691095809315</c:v>
                </c:pt>
                <c:pt idx="22">
                  <c:v>17.179670197611216</c:v>
                </c:pt>
                <c:pt idx="23">
                  <c:v>16.921040110519428</c:v>
                </c:pt>
                <c:pt idx="24">
                  <c:v>17.002829161512139</c:v>
                </c:pt>
                <c:pt idx="25">
                  <c:v>17.096438495175818</c:v>
                </c:pt>
                <c:pt idx="26">
                  <c:v>17.277200927261717</c:v>
                </c:pt>
                <c:pt idx="27">
                  <c:v>17.340826486426181</c:v>
                </c:pt>
                <c:pt idx="28">
                  <c:v>17.443838998442487</c:v>
                </c:pt>
                <c:pt idx="29">
                  <c:v>17.702269768669126</c:v>
                </c:pt>
                <c:pt idx="30">
                  <c:v>18.119194552544258</c:v>
                </c:pt>
                <c:pt idx="31">
                  <c:v>18.65438014051297</c:v>
                </c:pt>
                <c:pt idx="32">
                  <c:v>19.313929460646378</c:v>
                </c:pt>
                <c:pt idx="33">
                  <c:v>20.024149212580369</c:v>
                </c:pt>
                <c:pt idx="34">
                  <c:v>20.612381785338727</c:v>
                </c:pt>
                <c:pt idx="35">
                  <c:v>21.508665836476681</c:v>
                </c:pt>
                <c:pt idx="36">
                  <c:v>22.007368800040027</c:v>
                </c:pt>
                <c:pt idx="37">
                  <c:v>22.562434906750951</c:v>
                </c:pt>
                <c:pt idx="38">
                  <c:v>23.285856131377599</c:v>
                </c:pt>
                <c:pt idx="39">
                  <c:v>23.746161007316658</c:v>
                </c:pt>
                <c:pt idx="40">
                  <c:v>23.891995512593383</c:v>
                </c:pt>
                <c:pt idx="41">
                  <c:v>23.985710720249884</c:v>
                </c:pt>
                <c:pt idx="42">
                  <c:v>24.1456501465222</c:v>
                </c:pt>
                <c:pt idx="43">
                  <c:v>24.310505472124063</c:v>
                </c:pt>
                <c:pt idx="44">
                  <c:v>24.524225806844385</c:v>
                </c:pt>
                <c:pt idx="45">
                  <c:v>24.556070059588436</c:v>
                </c:pt>
                <c:pt idx="46">
                  <c:v>24.506940398568318</c:v>
                </c:pt>
                <c:pt idx="47">
                  <c:v>24.443530848403029</c:v>
                </c:pt>
                <c:pt idx="48">
                  <c:v>24.478282810084508</c:v>
                </c:pt>
                <c:pt idx="49">
                  <c:v>24.353478001347</c:v>
                </c:pt>
                <c:pt idx="50">
                  <c:v>23.74464983122256</c:v>
                </c:pt>
                <c:pt idx="51">
                  <c:v>23.81811338515061</c:v>
                </c:pt>
                <c:pt idx="52">
                  <c:v>24.205348893473513</c:v>
                </c:pt>
                <c:pt idx="53">
                  <c:v>24.550256510810414</c:v>
                </c:pt>
                <c:pt idx="54">
                  <c:v>24.698285814588658</c:v>
                </c:pt>
                <c:pt idx="55">
                  <c:v>24.617817287698699</c:v>
                </c:pt>
                <c:pt idx="56">
                  <c:v>24.579281043529633</c:v>
                </c:pt>
                <c:pt idx="57">
                  <c:v>24.787456039296302</c:v>
                </c:pt>
                <c:pt idx="58">
                  <c:v>25.178583583230136</c:v>
                </c:pt>
                <c:pt idx="59">
                  <c:v>25.470131351611499</c:v>
                </c:pt>
                <c:pt idx="60">
                  <c:v>25.580632185044948</c:v>
                </c:pt>
                <c:pt idx="61">
                  <c:v>25.665368636372818</c:v>
                </c:pt>
                <c:pt idx="62">
                  <c:v>25.865156196467382</c:v>
                </c:pt>
                <c:pt idx="63">
                  <c:v>25.958872076056025</c:v>
                </c:pt>
                <c:pt idx="64">
                  <c:v>26.08580783297603</c:v>
                </c:pt>
                <c:pt idx="65">
                  <c:v>26.303571988963043</c:v>
                </c:pt>
                <c:pt idx="66">
                  <c:v>26.557982103126662</c:v>
                </c:pt>
                <c:pt idx="67">
                  <c:v>27.060701773379193</c:v>
                </c:pt>
                <c:pt idx="68">
                  <c:v>27.417804732835407</c:v>
                </c:pt>
                <c:pt idx="69">
                  <c:v>27.506599661642454</c:v>
                </c:pt>
                <c:pt idx="70">
                  <c:v>27.455354001229068</c:v>
                </c:pt>
                <c:pt idx="71">
                  <c:v>27.483774856677016</c:v>
                </c:pt>
                <c:pt idx="72">
                  <c:v>27.621526936084535</c:v>
                </c:pt>
                <c:pt idx="73">
                  <c:v>27.709068563341447</c:v>
                </c:pt>
                <c:pt idx="74">
                  <c:v>27.988509479897445</c:v>
                </c:pt>
                <c:pt idx="75">
                  <c:v>27.966094067181942</c:v>
                </c:pt>
                <c:pt idx="76">
                  <c:v>28.003963369002207</c:v>
                </c:pt>
                <c:pt idx="77">
                  <c:v>27.937011706455465</c:v>
                </c:pt>
                <c:pt idx="78">
                  <c:v>28.050167484477271</c:v>
                </c:pt>
                <c:pt idx="79">
                  <c:v>28.010077538015736</c:v>
                </c:pt>
                <c:pt idx="80">
                  <c:v>27.842786876438268</c:v>
                </c:pt>
                <c:pt idx="81">
                  <c:v>27.700699695054354</c:v>
                </c:pt>
                <c:pt idx="82">
                  <c:v>27.591467363978467</c:v>
                </c:pt>
                <c:pt idx="83">
                  <c:v>27.572064051836534</c:v>
                </c:pt>
                <c:pt idx="84">
                  <c:v>27.564553621226551</c:v>
                </c:pt>
                <c:pt idx="85">
                  <c:v>27.526607084277288</c:v>
                </c:pt>
                <c:pt idx="86">
                  <c:v>27.366667079319811</c:v>
                </c:pt>
                <c:pt idx="87">
                  <c:v>27.534801116634085</c:v>
                </c:pt>
                <c:pt idx="88">
                  <c:v>27.446539127653679</c:v>
                </c:pt>
                <c:pt idx="89">
                  <c:v>27.311945669126075</c:v>
                </c:pt>
                <c:pt idx="90">
                  <c:v>27.048096740508299</c:v>
                </c:pt>
                <c:pt idx="91">
                  <c:v>27.002209932851471</c:v>
                </c:pt>
                <c:pt idx="92">
                  <c:v>27.041678652696859</c:v>
                </c:pt>
                <c:pt idx="93">
                  <c:v>27.130313868676936</c:v>
                </c:pt>
                <c:pt idx="94">
                  <c:v>27.266981802155357</c:v>
                </c:pt>
                <c:pt idx="95">
                  <c:v>27.372332369633412</c:v>
                </c:pt>
                <c:pt idx="96">
                  <c:v>27.337282977266824</c:v>
                </c:pt>
                <c:pt idx="97">
                  <c:v>27.410458851598463</c:v>
                </c:pt>
                <c:pt idx="98">
                  <c:v>27.496861877341971</c:v>
                </c:pt>
                <c:pt idx="99">
                  <c:v>27.624928172058759</c:v>
                </c:pt>
                <c:pt idx="100">
                  <c:v>28.101362814060749</c:v>
                </c:pt>
                <c:pt idx="101">
                  <c:v>28.614154561391089</c:v>
                </c:pt>
                <c:pt idx="102">
                  <c:v>29.067422897400775</c:v>
                </c:pt>
                <c:pt idx="103">
                  <c:v>30</c:v>
                </c:pt>
                <c:pt idx="104">
                  <c:v>29.775101112194648</c:v>
                </c:pt>
                <c:pt idx="105">
                  <c:v>29.935886448707848</c:v>
                </c:pt>
                <c:pt idx="106">
                  <c:v>30.165020699001161</c:v>
                </c:pt>
                <c:pt idx="107">
                  <c:v>31</c:v>
                </c:pt>
              </c:numCache>
            </c:numRef>
          </c:val>
          <c:extLst>
            <c:ext xmlns:c16="http://schemas.microsoft.com/office/drawing/2014/chart" uri="{C3380CC4-5D6E-409C-BE32-E72D297353CC}">
              <c16:uniqueId val="{00000005-88A3-4F8E-B98F-36C2766C594E}"/>
            </c:ext>
          </c:extLst>
        </c:ser>
        <c:dLbls>
          <c:showLegendKey val="0"/>
          <c:showVal val="0"/>
          <c:showCatName val="0"/>
          <c:showSerName val="0"/>
          <c:showPercent val="0"/>
          <c:showBubbleSize val="0"/>
        </c:dLbls>
        <c:axId val="388128319"/>
        <c:axId val="388125823"/>
      </c:areaChart>
      <c:dateAx>
        <c:axId val="388128319"/>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rial Black" panose="020B0A04020102020204" pitchFamily="34" charset="0"/>
                <a:ea typeface="+mn-ea"/>
                <a:cs typeface="+mn-cs"/>
              </a:defRPr>
            </a:pPr>
            <a:endParaRPr lang="en-US"/>
          </a:p>
        </c:txPr>
        <c:crossAx val="388125823"/>
        <c:crosses val="autoZero"/>
        <c:auto val="1"/>
        <c:lblOffset val="100"/>
        <c:baseTimeUnit val="months"/>
        <c:majorUnit val="17"/>
        <c:majorTimeUnit val="months"/>
      </c:dateAx>
      <c:valAx>
        <c:axId val="388125823"/>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Arial Black" panose="020B0A04020102020204" pitchFamily="34" charset="0"/>
                <a:ea typeface="+mn-ea"/>
                <a:cs typeface="+mn-cs"/>
              </a:defRPr>
            </a:pPr>
            <a:endParaRPr lang="en-US"/>
          </a:p>
        </c:txPr>
        <c:crossAx val="388128319"/>
        <c:crosses val="autoZero"/>
        <c:crossBetween val="midCat"/>
      </c:valAx>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802186952336289E-2"/>
          <c:y val="4.9711221122112209E-2"/>
          <c:w val="0.87646748520294826"/>
          <c:h val="0.83503807073620751"/>
        </c:manualLayout>
      </c:layout>
      <c:lineChart>
        <c:grouping val="standard"/>
        <c:varyColors val="0"/>
        <c:ser>
          <c:idx val="3"/>
          <c:order val="0"/>
          <c:tx>
            <c:strRef>
              <c:f>'Footwear (a)'!$B$6</c:f>
              <c:strCache>
                <c:ptCount val="1"/>
                <c:pt idx="0">
                  <c:v>World</c:v>
                </c:pt>
              </c:strCache>
            </c:strRef>
          </c:tx>
          <c:spPr>
            <a:ln>
              <a:solidFill>
                <a:schemeClr val="tx1">
                  <a:lumMod val="95000"/>
                  <a:lumOff val="5000"/>
                </a:schemeClr>
              </a:solidFill>
            </a:ln>
          </c:spPr>
          <c:marker>
            <c:symbol val="none"/>
          </c:marker>
          <c:cat>
            <c:numRef>
              <c:f>'Footwear (a)'!$A$7:$A$114</c:f>
              <c:numCache>
                <c:formatCode>mmm\-yyyy</c:formatCode>
                <c:ptCount val="10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numCache>
            </c:numRef>
          </c:cat>
          <c:val>
            <c:numRef>
              <c:f>'Footwear (a)'!$B$7:$B$114</c:f>
              <c:numCache>
                <c:formatCode>0.0</c:formatCode>
                <c:ptCount val="108"/>
                <c:pt idx="0">
                  <c:v>99.363355384250355</c:v>
                </c:pt>
                <c:pt idx="1">
                  <c:v>98.060481529850719</c:v>
                </c:pt>
                <c:pt idx="2">
                  <c:v>98.544634457252329</c:v>
                </c:pt>
                <c:pt idx="3">
                  <c:v>98.761737972124095</c:v>
                </c:pt>
                <c:pt idx="4">
                  <c:v>99.057477718713386</c:v>
                </c:pt>
                <c:pt idx="5">
                  <c:v>98.597189177118352</c:v>
                </c:pt>
                <c:pt idx="6">
                  <c:v>98.659267797695662</c:v>
                </c:pt>
                <c:pt idx="7">
                  <c:v>98.453521093387337</c:v>
                </c:pt>
                <c:pt idx="8">
                  <c:v>98.511787644184352</c:v>
                </c:pt>
                <c:pt idx="9">
                  <c:v>98.619091569329413</c:v>
                </c:pt>
                <c:pt idx="10">
                  <c:v>98.908349350852617</c:v>
                </c:pt>
                <c:pt idx="11">
                  <c:v>98.662397446546166</c:v>
                </c:pt>
                <c:pt idx="12">
                  <c:v>99.1320294948559</c:v>
                </c:pt>
                <c:pt idx="13">
                  <c:v>99.579431301067018</c:v>
                </c:pt>
                <c:pt idx="14">
                  <c:v>99.622375309972796</c:v>
                </c:pt>
                <c:pt idx="15">
                  <c:v>100.30562013028619</c:v>
                </c:pt>
                <c:pt idx="16">
                  <c:v>100.51286365114782</c:v>
                </c:pt>
                <c:pt idx="17">
                  <c:v>100</c:v>
                </c:pt>
                <c:pt idx="18">
                  <c:v>100.10072304103316</c:v>
                </c:pt>
                <c:pt idx="19">
                  <c:v>99.864809592479787</c:v>
                </c:pt>
                <c:pt idx="20">
                  <c:v>100.19630889585865</c:v>
                </c:pt>
                <c:pt idx="21">
                  <c:v>101.33010770157269</c:v>
                </c:pt>
                <c:pt idx="22">
                  <c:v>101.80250854273947</c:v>
                </c:pt>
                <c:pt idx="23">
                  <c:v>102.15230745235453</c:v>
                </c:pt>
                <c:pt idx="24">
                  <c:v>102.35083584130827</c:v>
                </c:pt>
                <c:pt idx="25">
                  <c:v>102.44420430063347</c:v>
                </c:pt>
                <c:pt idx="26">
                  <c:v>103.03274379491761</c:v>
                </c:pt>
                <c:pt idx="27">
                  <c:v>103.13195370709811</c:v>
                </c:pt>
                <c:pt idx="28">
                  <c:v>103.79225634061609</c:v>
                </c:pt>
                <c:pt idx="29">
                  <c:v>104.31254870060884</c:v>
                </c:pt>
                <c:pt idx="30">
                  <c:v>105.04705368933429</c:v>
                </c:pt>
                <c:pt idx="31">
                  <c:v>105.52039728400044</c:v>
                </c:pt>
                <c:pt idx="32">
                  <c:v>105.71557242901306</c:v>
                </c:pt>
                <c:pt idx="33">
                  <c:v>105.14918991008473</c:v>
                </c:pt>
                <c:pt idx="34">
                  <c:v>104.14660512114797</c:v>
                </c:pt>
                <c:pt idx="35">
                  <c:v>103.77163670902317</c:v>
                </c:pt>
                <c:pt idx="36">
                  <c:v>102.80892340108008</c:v>
                </c:pt>
                <c:pt idx="37">
                  <c:v>101.67274342246739</c:v>
                </c:pt>
                <c:pt idx="38">
                  <c:v>100.31158676615209</c:v>
                </c:pt>
                <c:pt idx="39">
                  <c:v>98.368625991295318</c:v>
                </c:pt>
                <c:pt idx="40">
                  <c:v>93.632228904259435</c:v>
                </c:pt>
                <c:pt idx="41">
                  <c:v>90.104901885229481</c:v>
                </c:pt>
                <c:pt idx="42">
                  <c:v>86.540663950406412</c:v>
                </c:pt>
                <c:pt idx="43">
                  <c:v>83.905730359066951</c:v>
                </c:pt>
                <c:pt idx="44">
                  <c:v>82.145613624415589</c:v>
                </c:pt>
                <c:pt idx="45">
                  <c:v>80.040987621247496</c:v>
                </c:pt>
                <c:pt idx="46">
                  <c:v>79.226896850356539</c:v>
                </c:pt>
                <c:pt idx="47">
                  <c:v>78.545958808627901</c:v>
                </c:pt>
                <c:pt idx="48">
                  <c:v>76.829765476054575</c:v>
                </c:pt>
                <c:pt idx="49">
                  <c:v>77.210398894242346</c:v>
                </c:pt>
                <c:pt idx="50">
                  <c:v>80.326111082805113</c:v>
                </c:pt>
                <c:pt idx="51">
                  <c:v>82.798515508001898</c:v>
                </c:pt>
                <c:pt idx="52">
                  <c:v>86.970687446601033</c:v>
                </c:pt>
                <c:pt idx="53">
                  <c:v>89.686086964860124</c:v>
                </c:pt>
                <c:pt idx="54">
                  <c:v>91.566817861029122</c:v>
                </c:pt>
                <c:pt idx="55">
                  <c:v>93.777583209922838</c:v>
                </c:pt>
                <c:pt idx="56">
                  <c:v>95.496867168951098</c:v>
                </c:pt>
                <c:pt idx="57">
                  <c:v>96.911952270885109</c:v>
                </c:pt>
                <c:pt idx="58">
                  <c:v>98.456469077250674</c:v>
                </c:pt>
                <c:pt idx="59">
                  <c:v>100.50365389762067</c:v>
                </c:pt>
                <c:pt idx="60">
                  <c:v>102.73789046751722</c:v>
                </c:pt>
                <c:pt idx="61">
                  <c:v>105.03548160871723</c:v>
                </c:pt>
                <c:pt idx="62">
                  <c:v>107.65423135569989</c:v>
                </c:pt>
                <c:pt idx="63">
                  <c:v>111.61604214677097</c:v>
                </c:pt>
                <c:pt idx="64">
                  <c:v>116.18450824579374</c:v>
                </c:pt>
                <c:pt idx="65">
                  <c:v>120.5921234075775</c:v>
                </c:pt>
                <c:pt idx="66">
                  <c:v>124.96092502139243</c:v>
                </c:pt>
                <c:pt idx="67">
                  <c:v>129.91785662972089</c:v>
                </c:pt>
                <c:pt idx="68">
                  <c:v>133.87842259288666</c:v>
                </c:pt>
                <c:pt idx="69">
                  <c:v>137.17258776710307</c:v>
                </c:pt>
                <c:pt idx="70">
                  <c:v>138.8435491350217</c:v>
                </c:pt>
                <c:pt idx="71">
                  <c:v>139.51439662504902</c:v>
                </c:pt>
                <c:pt idx="72">
                  <c:v>139.45276323642886</c:v>
                </c:pt>
                <c:pt idx="73">
                  <c:v>137.51004278657967</c:v>
                </c:pt>
                <c:pt idx="74">
                  <c:v>133.9192677313801</c:v>
                </c:pt>
                <c:pt idx="75">
                  <c:v>129.35776708183559</c:v>
                </c:pt>
                <c:pt idx="76">
                  <c:v>125.12021869498643</c:v>
                </c:pt>
                <c:pt idx="77">
                  <c:v>121.23722637626867</c:v>
                </c:pt>
                <c:pt idx="78">
                  <c:v>116.96423080282219</c:v>
                </c:pt>
                <c:pt idx="79">
                  <c:v>112.30194665805755</c:v>
                </c:pt>
                <c:pt idx="80">
                  <c:v>108.20431224081007</c:v>
                </c:pt>
                <c:pt idx="81">
                  <c:v>104.27143761476256</c:v>
                </c:pt>
                <c:pt idx="82">
                  <c:v>102.22696946235632</c:v>
                </c:pt>
                <c:pt idx="83">
                  <c:v>100.55266919114092</c:v>
                </c:pt>
                <c:pt idx="84">
                  <c:v>99.827461425772469</c:v>
                </c:pt>
                <c:pt idx="85">
                  <c:v>100.12665302615875</c:v>
                </c:pt>
                <c:pt idx="86">
                  <c:v>99.937679989083279</c:v>
                </c:pt>
                <c:pt idx="87">
                  <c:v>99.962169428508716</c:v>
                </c:pt>
                <c:pt idx="88">
                  <c:v>99.142541431768493</c:v>
                </c:pt>
                <c:pt idx="89">
                  <c:v>98.708807675024815</c:v>
                </c:pt>
                <c:pt idx="90">
                  <c:v>99.415858070301596</c:v>
                </c:pt>
                <c:pt idx="91">
                  <c:v>99.32914651295674</c:v>
                </c:pt>
                <c:pt idx="92">
                  <c:v>100.66134071922252</c:v>
                </c:pt>
                <c:pt idx="93">
                  <c:v>102.52145756914643</c:v>
                </c:pt>
                <c:pt idx="94">
                  <c:v>103.22470926121045</c:v>
                </c:pt>
                <c:pt idx="95">
                  <c:v>104.49106088031219</c:v>
                </c:pt>
                <c:pt idx="96">
                  <c:v>104.6598579494709</c:v>
                </c:pt>
                <c:pt idx="97">
                  <c:v>105.01857710505578</c:v>
                </c:pt>
                <c:pt idx="98">
                  <c:v>105.95309113372868</c:v>
                </c:pt>
                <c:pt idx="99">
                  <c:v>107.5749444281368</c:v>
                </c:pt>
                <c:pt idx="100">
                  <c:v>107.68036040376474</c:v>
                </c:pt>
                <c:pt idx="101">
                  <c:v>108.96922821611687</c:v>
                </c:pt>
                <c:pt idx="102">
                  <c:v>109.26346144912311</c:v>
                </c:pt>
                <c:pt idx="103">
                  <c:v>109.15464762266744</c:v>
                </c:pt>
                <c:pt idx="104">
                  <c:v>108.07805504652821</c:v>
                </c:pt>
                <c:pt idx="105">
                  <c:v>106.35811740296151</c:v>
                </c:pt>
                <c:pt idx="106">
                  <c:v>105.61474282410484</c:v>
                </c:pt>
                <c:pt idx="107">
                  <c:v>104.6770278353806</c:v>
                </c:pt>
              </c:numCache>
            </c:numRef>
          </c:val>
          <c:smooth val="0"/>
          <c:extLst>
            <c:ext xmlns:c16="http://schemas.microsoft.com/office/drawing/2014/chart" uri="{C3380CC4-5D6E-409C-BE32-E72D297353CC}">
              <c16:uniqueId val="{00000006-F3F1-4CD5-8D49-D258424AA4EE}"/>
            </c:ext>
          </c:extLst>
        </c:ser>
        <c:ser>
          <c:idx val="4"/>
          <c:order val="1"/>
          <c:tx>
            <c:strRef>
              <c:f>'Footwear (a)'!$C$6</c:f>
              <c:strCache>
                <c:ptCount val="1"/>
                <c:pt idx="0">
                  <c:v>China</c:v>
                </c:pt>
              </c:strCache>
            </c:strRef>
          </c:tx>
          <c:spPr>
            <a:ln>
              <a:solidFill>
                <a:srgbClr val="C00000"/>
              </a:solidFill>
            </a:ln>
          </c:spPr>
          <c:marker>
            <c:symbol val="none"/>
          </c:marker>
          <c:cat>
            <c:numRef>
              <c:f>'Footwear (a)'!$A$7:$A$114</c:f>
              <c:numCache>
                <c:formatCode>mmm\-yyyy</c:formatCode>
                <c:ptCount val="10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numCache>
            </c:numRef>
          </c:cat>
          <c:val>
            <c:numRef>
              <c:f>'Footwear (a)'!$C$7:$C$114</c:f>
              <c:numCache>
                <c:formatCode>0.0</c:formatCode>
                <c:ptCount val="108"/>
                <c:pt idx="0">
                  <c:v>109.95832263900627</c:v>
                </c:pt>
                <c:pt idx="1">
                  <c:v>107.43995428905386</c:v>
                </c:pt>
                <c:pt idx="2">
                  <c:v>107.99337354580834</c:v>
                </c:pt>
                <c:pt idx="3">
                  <c:v>107.8359179734655</c:v>
                </c:pt>
                <c:pt idx="4">
                  <c:v>107.59020161170987</c:v>
                </c:pt>
                <c:pt idx="5">
                  <c:v>106.59001084510658</c:v>
                </c:pt>
                <c:pt idx="6">
                  <c:v>105.62029821712402</c:v>
                </c:pt>
                <c:pt idx="7">
                  <c:v>104.45059475120246</c:v>
                </c:pt>
                <c:pt idx="8">
                  <c:v>103.94667266024283</c:v>
                </c:pt>
                <c:pt idx="9">
                  <c:v>104.1093788361747</c:v>
                </c:pt>
                <c:pt idx="10">
                  <c:v>103.54700224261433</c:v>
                </c:pt>
                <c:pt idx="11">
                  <c:v>102.76753055768599</c:v>
                </c:pt>
                <c:pt idx="12">
                  <c:v>102.50388397772143</c:v>
                </c:pt>
                <c:pt idx="13">
                  <c:v>102.39164458605148</c:v>
                </c:pt>
                <c:pt idx="14">
                  <c:v>101.94140270630751</c:v>
                </c:pt>
                <c:pt idx="15">
                  <c:v>101.74193592302134</c:v>
                </c:pt>
                <c:pt idx="16">
                  <c:v>101.09737239404662</c:v>
                </c:pt>
                <c:pt idx="17">
                  <c:v>100</c:v>
                </c:pt>
                <c:pt idx="18">
                  <c:v>99.556540021135589</c:v>
                </c:pt>
                <c:pt idx="19">
                  <c:v>98.153538217885156</c:v>
                </c:pt>
                <c:pt idx="20">
                  <c:v>98.21642556506508</c:v>
                </c:pt>
                <c:pt idx="21">
                  <c:v>98.834086297960553</c:v>
                </c:pt>
                <c:pt idx="22">
                  <c:v>99.04783419407363</c:v>
                </c:pt>
                <c:pt idx="23">
                  <c:v>98.907300665150473</c:v>
                </c:pt>
                <c:pt idx="24">
                  <c:v>98.66774520219586</c:v>
                </c:pt>
                <c:pt idx="25">
                  <c:v>98.298694372916856</c:v>
                </c:pt>
                <c:pt idx="26">
                  <c:v>98.494536154406134</c:v>
                </c:pt>
                <c:pt idx="27">
                  <c:v>98.540296681276615</c:v>
                </c:pt>
                <c:pt idx="28">
                  <c:v>98.462255915475055</c:v>
                </c:pt>
                <c:pt idx="29">
                  <c:v>98.662121588844627</c:v>
                </c:pt>
                <c:pt idx="30">
                  <c:v>99.132096222289206</c:v>
                </c:pt>
                <c:pt idx="31">
                  <c:v>99.051550612292104</c:v>
                </c:pt>
                <c:pt idx="32">
                  <c:v>98.158344341901667</c:v>
                </c:pt>
                <c:pt idx="33">
                  <c:v>95.554707817146749</c:v>
                </c:pt>
                <c:pt idx="34">
                  <c:v>93.735388381465285</c:v>
                </c:pt>
                <c:pt idx="35">
                  <c:v>92.207958486951853</c:v>
                </c:pt>
                <c:pt idx="36">
                  <c:v>89.309835773534815</c:v>
                </c:pt>
                <c:pt idx="37">
                  <c:v>86.389158205980692</c:v>
                </c:pt>
                <c:pt idx="38">
                  <c:v>83.30435889187568</c:v>
                </c:pt>
                <c:pt idx="39">
                  <c:v>80.498920550621008</c:v>
                </c:pt>
                <c:pt idx="40">
                  <c:v>76.135260908650267</c:v>
                </c:pt>
                <c:pt idx="41">
                  <c:v>71.664239202792174</c:v>
                </c:pt>
                <c:pt idx="42">
                  <c:v>66.124001652119034</c:v>
                </c:pt>
                <c:pt idx="43">
                  <c:v>62.387433898696735</c:v>
                </c:pt>
                <c:pt idx="44">
                  <c:v>59.784884716971597</c:v>
                </c:pt>
                <c:pt idx="45">
                  <c:v>58.125300445099235</c:v>
                </c:pt>
                <c:pt idx="46">
                  <c:v>56.421705024751112</c:v>
                </c:pt>
                <c:pt idx="47">
                  <c:v>54.908463700245406</c:v>
                </c:pt>
                <c:pt idx="48">
                  <c:v>52.542577688818859</c:v>
                </c:pt>
                <c:pt idx="49">
                  <c:v>52.114510861457411</c:v>
                </c:pt>
                <c:pt idx="50">
                  <c:v>54.942007931973734</c:v>
                </c:pt>
                <c:pt idx="51">
                  <c:v>55.7973167360975</c:v>
                </c:pt>
                <c:pt idx="52">
                  <c:v>57.28505176315597</c:v>
                </c:pt>
                <c:pt idx="53">
                  <c:v>57.827063692699255</c:v>
                </c:pt>
                <c:pt idx="54">
                  <c:v>58.081577435321861</c:v>
                </c:pt>
                <c:pt idx="55">
                  <c:v>58.747949652355032</c:v>
                </c:pt>
                <c:pt idx="56">
                  <c:v>60.352699397740963</c:v>
                </c:pt>
                <c:pt idx="57">
                  <c:v>62.254787753947603</c:v>
                </c:pt>
                <c:pt idx="58">
                  <c:v>64.434073833084156</c:v>
                </c:pt>
                <c:pt idx="59">
                  <c:v>66.933864708536859</c:v>
                </c:pt>
                <c:pt idx="60">
                  <c:v>69.497174552297054</c:v>
                </c:pt>
                <c:pt idx="61">
                  <c:v>72.071997546741656</c:v>
                </c:pt>
                <c:pt idx="62">
                  <c:v>73.772785168416149</c:v>
                </c:pt>
                <c:pt idx="63">
                  <c:v>75.163591672357484</c:v>
                </c:pt>
                <c:pt idx="64">
                  <c:v>77.866227609387167</c:v>
                </c:pt>
                <c:pt idx="65">
                  <c:v>81.774624480376801</c:v>
                </c:pt>
                <c:pt idx="66">
                  <c:v>84.613599849945388</c:v>
                </c:pt>
                <c:pt idx="67">
                  <c:v>87.86569973591763</c:v>
                </c:pt>
                <c:pt idx="68">
                  <c:v>88.371695428649844</c:v>
                </c:pt>
                <c:pt idx="69">
                  <c:v>86.826292050256484</c:v>
                </c:pt>
                <c:pt idx="70">
                  <c:v>85.26831464758483</c:v>
                </c:pt>
                <c:pt idx="71">
                  <c:v>83.766213179497925</c:v>
                </c:pt>
                <c:pt idx="72">
                  <c:v>82.192052091787943</c:v>
                </c:pt>
                <c:pt idx="73">
                  <c:v>79.895828522958809</c:v>
                </c:pt>
                <c:pt idx="74">
                  <c:v>75.976133504618019</c:v>
                </c:pt>
                <c:pt idx="75">
                  <c:v>74.180111750618934</c:v>
                </c:pt>
                <c:pt idx="76">
                  <c:v>71.464384902806515</c:v>
                </c:pt>
                <c:pt idx="77">
                  <c:v>68.169057553709109</c:v>
                </c:pt>
                <c:pt idx="78">
                  <c:v>64.880268300198907</c:v>
                </c:pt>
                <c:pt idx="79">
                  <c:v>60.358970155083277</c:v>
                </c:pt>
                <c:pt idx="80">
                  <c:v>57.61107703853817</c:v>
                </c:pt>
                <c:pt idx="81">
                  <c:v>56.0906442770304</c:v>
                </c:pt>
                <c:pt idx="82">
                  <c:v>55.115565786090535</c:v>
                </c:pt>
                <c:pt idx="83">
                  <c:v>53.757776235359188</c:v>
                </c:pt>
                <c:pt idx="84">
                  <c:v>52.855885070586815</c:v>
                </c:pt>
                <c:pt idx="85">
                  <c:v>52.63054294528726</c:v>
                </c:pt>
                <c:pt idx="86">
                  <c:v>53.033101550305247</c:v>
                </c:pt>
                <c:pt idx="87">
                  <c:v>52.679808969679456</c:v>
                </c:pt>
                <c:pt idx="88">
                  <c:v>51.822520545451226</c:v>
                </c:pt>
                <c:pt idx="89">
                  <c:v>50.6621472563073</c:v>
                </c:pt>
                <c:pt idx="90">
                  <c:v>51.22181223923603</c:v>
                </c:pt>
                <c:pt idx="91">
                  <c:v>51.217603190179105</c:v>
                </c:pt>
                <c:pt idx="92">
                  <c:v>51.253125529491918</c:v>
                </c:pt>
                <c:pt idx="93">
                  <c:v>51.208460410154025</c:v>
                </c:pt>
                <c:pt idx="94">
                  <c:v>51.121209009989968</c:v>
                </c:pt>
                <c:pt idx="95">
                  <c:v>51.649680222823548</c:v>
                </c:pt>
                <c:pt idx="96">
                  <c:v>51.434778575695198</c:v>
                </c:pt>
                <c:pt idx="97">
                  <c:v>51.804704337371973</c:v>
                </c:pt>
                <c:pt idx="98">
                  <c:v>51.721673997130594</c:v>
                </c:pt>
                <c:pt idx="99">
                  <c:v>51.729961350124398</c:v>
                </c:pt>
                <c:pt idx="100">
                  <c:v>50.48315112469286</c:v>
                </c:pt>
                <c:pt idx="101">
                  <c:v>49.648707982586977</c:v>
                </c:pt>
                <c:pt idx="102">
                  <c:v>48.285049271818089</c:v>
                </c:pt>
                <c:pt idx="103">
                  <c:v>46.273135543242724</c:v>
                </c:pt>
                <c:pt idx="104">
                  <c:v>43.745395230204615</c:v>
                </c:pt>
                <c:pt idx="105">
                  <c:v>41.691774644018025</c:v>
                </c:pt>
                <c:pt idx="106">
                  <c:v>39.934525426821409</c:v>
                </c:pt>
                <c:pt idx="107">
                  <c:v>37.678435380969766</c:v>
                </c:pt>
              </c:numCache>
            </c:numRef>
          </c:val>
          <c:smooth val="0"/>
          <c:extLst>
            <c:ext xmlns:c16="http://schemas.microsoft.com/office/drawing/2014/chart" uri="{C3380CC4-5D6E-409C-BE32-E72D297353CC}">
              <c16:uniqueId val="{00000007-F3F1-4CD5-8D49-D258424AA4EE}"/>
            </c:ext>
          </c:extLst>
        </c:ser>
        <c:ser>
          <c:idx val="5"/>
          <c:order val="2"/>
          <c:tx>
            <c:strRef>
              <c:f>'Footwear (a)'!$D$6</c:f>
              <c:strCache>
                <c:ptCount val="1"/>
                <c:pt idx="0">
                  <c:v>Rest of World</c:v>
                </c:pt>
              </c:strCache>
            </c:strRef>
          </c:tx>
          <c:spPr>
            <a:ln>
              <a:solidFill>
                <a:srgbClr val="3C719D"/>
              </a:solidFill>
            </a:ln>
          </c:spPr>
          <c:marker>
            <c:symbol val="none"/>
          </c:marker>
          <c:cat>
            <c:numRef>
              <c:f>'Footwear (a)'!$A$7:$A$114</c:f>
              <c:numCache>
                <c:formatCode>mmm\-yyyy</c:formatCode>
                <c:ptCount val="10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numCache>
            </c:numRef>
          </c:cat>
          <c:val>
            <c:numRef>
              <c:f>'Footwear (a)'!$D$7:$D$114</c:f>
              <c:numCache>
                <c:formatCode>0.0</c:formatCode>
                <c:ptCount val="108"/>
                <c:pt idx="0">
                  <c:v>91.493538511560445</c:v>
                </c:pt>
                <c:pt idx="1">
                  <c:v>91.093519650456713</c:v>
                </c:pt>
                <c:pt idx="2">
                  <c:v>91.526222364342487</c:v>
                </c:pt>
                <c:pt idx="3">
                  <c:v>92.021543957052856</c:v>
                </c:pt>
                <c:pt idx="4">
                  <c:v>92.719470922801406</c:v>
                </c:pt>
                <c:pt idx="5">
                  <c:v>92.660215394127249</c:v>
                </c:pt>
                <c:pt idx="6">
                  <c:v>93.488696400079093</c:v>
                </c:pt>
                <c:pt idx="7">
                  <c:v>93.998965423302337</c:v>
                </c:pt>
                <c:pt idx="8">
                  <c:v>94.474819074856541</c:v>
                </c:pt>
                <c:pt idx="9">
                  <c:v>94.540970860731832</c:v>
                </c:pt>
                <c:pt idx="10">
                  <c:v>95.462812624181666</c:v>
                </c:pt>
                <c:pt idx="11">
                  <c:v>95.613152928288301</c:v>
                </c:pt>
                <c:pt idx="12">
                  <c:v>96.627455703974363</c:v>
                </c:pt>
                <c:pt idx="13">
                  <c:v>97.490552399639725</c:v>
                </c:pt>
                <c:pt idx="14">
                  <c:v>97.899829077117516</c:v>
                </c:pt>
                <c:pt idx="15">
                  <c:v>99.238741678622873</c:v>
                </c:pt>
                <c:pt idx="16">
                  <c:v>100.07869744218338</c:v>
                </c:pt>
                <c:pt idx="17">
                  <c:v>100</c:v>
                </c:pt>
                <c:pt idx="18">
                  <c:v>100.50493577797192</c:v>
                </c:pt>
                <c:pt idx="19">
                  <c:v>101.13592181149028</c:v>
                </c:pt>
                <c:pt idx="20">
                  <c:v>101.66694291180076</c:v>
                </c:pt>
                <c:pt idx="21">
                  <c:v>103.18412299812061</c:v>
                </c:pt>
                <c:pt idx="22">
                  <c:v>103.84864820005313</c:v>
                </c:pt>
                <c:pt idx="23">
                  <c:v>104.56266026910977</c:v>
                </c:pt>
                <c:pt idx="24">
                  <c:v>105.08659218282222</c:v>
                </c:pt>
                <c:pt idx="25">
                  <c:v>105.52344024262288</c:v>
                </c:pt>
                <c:pt idx="26">
                  <c:v>106.40367097216145</c:v>
                </c:pt>
                <c:pt idx="27">
                  <c:v>106.54258245813955</c:v>
                </c:pt>
                <c:pt idx="28">
                  <c:v>107.75131787130543</c:v>
                </c:pt>
                <c:pt idx="29">
                  <c:v>108.50961939963386</c:v>
                </c:pt>
                <c:pt idx="30">
                  <c:v>109.44061442020849</c:v>
                </c:pt>
                <c:pt idx="31">
                  <c:v>110.32538039152273</c:v>
                </c:pt>
                <c:pt idx="32">
                  <c:v>111.32899243123322</c:v>
                </c:pt>
                <c:pt idx="33">
                  <c:v>112.2758581898597</c:v>
                </c:pt>
                <c:pt idx="34">
                  <c:v>111.8799342757431</c:v>
                </c:pt>
                <c:pt idx="35">
                  <c:v>112.36100067723744</c:v>
                </c:pt>
                <c:pt idx="36">
                  <c:v>112.83588667739284</c:v>
                </c:pt>
                <c:pt idx="37">
                  <c:v>113.0252104872343</c:v>
                </c:pt>
                <c:pt idx="38">
                  <c:v>112.94435529335824</c:v>
                </c:pt>
                <c:pt idx="39">
                  <c:v>111.64203269520834</c:v>
                </c:pt>
                <c:pt idx="40">
                  <c:v>106.6287706246643</c:v>
                </c:pt>
                <c:pt idx="41">
                  <c:v>103.80240890269397</c:v>
                </c:pt>
                <c:pt idx="42">
                  <c:v>101.7059202061013</c:v>
                </c:pt>
                <c:pt idx="43">
                  <c:v>99.88926749358194</c:v>
                </c:pt>
                <c:pt idx="44">
                  <c:v>98.754899657126231</c:v>
                </c:pt>
                <c:pt idx="45">
                  <c:v>96.319701898351383</c:v>
                </c:pt>
                <c:pt idx="46">
                  <c:v>96.166324703096322</c:v>
                </c:pt>
                <c:pt idx="47">
                  <c:v>96.103611735641039</c:v>
                </c:pt>
                <c:pt idx="48">
                  <c:v>94.870002471820456</c:v>
                </c:pt>
                <c:pt idx="49">
                  <c:v>95.851328906262239</c:v>
                </c:pt>
                <c:pt idx="50">
                  <c:v>99.181123889460238</c:v>
                </c:pt>
                <c:pt idx="51">
                  <c:v>102.85468789330136</c:v>
                </c:pt>
                <c:pt idx="52">
                  <c:v>109.02082794828436</c:v>
                </c:pt>
                <c:pt idx="53">
                  <c:v>113.35059416587366</c:v>
                </c:pt>
                <c:pt idx="54">
                  <c:v>116.43926000756058</c:v>
                </c:pt>
                <c:pt idx="55">
                  <c:v>119.79718238251549</c:v>
                </c:pt>
                <c:pt idx="56">
                  <c:v>121.60154100627381</c:v>
                </c:pt>
                <c:pt idx="57">
                  <c:v>122.65488582762222</c:v>
                </c:pt>
                <c:pt idx="58">
                  <c:v>123.72790349548166</c:v>
                </c:pt>
                <c:pt idx="59">
                  <c:v>125.43889786964024</c:v>
                </c:pt>
                <c:pt idx="60">
                  <c:v>127.42870268805196</c:v>
                </c:pt>
                <c:pt idx="61">
                  <c:v>129.52036927433349</c:v>
                </c:pt>
                <c:pt idx="62">
                  <c:v>132.82097047479735</c:v>
                </c:pt>
                <c:pt idx="63">
                  <c:v>138.69249296502707</c:v>
                </c:pt>
                <c:pt idx="64">
                  <c:v>144.64687572970399</c:v>
                </c:pt>
                <c:pt idx="65">
                  <c:v>149.42530435731339</c:v>
                </c:pt>
                <c:pt idx="66">
                  <c:v>154.93044288466152</c:v>
                </c:pt>
                <c:pt idx="67">
                  <c:v>161.15370341417417</c:v>
                </c:pt>
                <c:pt idx="68">
                  <c:v>167.6802834808708</c:v>
                </c:pt>
                <c:pt idx="69">
                  <c:v>174.56922316793631</c:v>
                </c:pt>
                <c:pt idx="70">
                  <c:v>178.63860221914413</c:v>
                </c:pt>
                <c:pt idx="71">
                  <c:v>180.92349059885751</c:v>
                </c:pt>
                <c:pt idx="72">
                  <c:v>181.98534496819772</c:v>
                </c:pt>
                <c:pt idx="73">
                  <c:v>180.30520247101259</c:v>
                </c:pt>
                <c:pt idx="74">
                  <c:v>176.95874528989893</c:v>
                </c:pt>
                <c:pt idx="75">
                  <c:v>170.34307949289138</c:v>
                </c:pt>
                <c:pt idx="76">
                  <c:v>164.97513999324696</c:v>
                </c:pt>
                <c:pt idx="77">
                  <c:v>160.65563705753502</c:v>
                </c:pt>
                <c:pt idx="78">
                  <c:v>155.65158462316569</c:v>
                </c:pt>
                <c:pt idx="79">
                  <c:v>150.88457773861595</c:v>
                </c:pt>
                <c:pt idx="80">
                  <c:v>145.78437138257664</c:v>
                </c:pt>
                <c:pt idx="81">
                  <c:v>140.05956335707344</c:v>
                </c:pt>
                <c:pt idx="82">
                  <c:v>137.22076516107856</c:v>
                </c:pt>
                <c:pt idx="83">
                  <c:v>135.31136445504728</c:v>
                </c:pt>
                <c:pt idx="84">
                  <c:v>134.71739503750177</c:v>
                </c:pt>
                <c:pt idx="85">
                  <c:v>135.40620411054661</c:v>
                </c:pt>
                <c:pt idx="86">
                  <c:v>134.77784833771173</c:v>
                </c:pt>
                <c:pt idx="87">
                  <c:v>135.08294981152233</c:v>
                </c:pt>
                <c:pt idx="88">
                  <c:v>134.29129553669662</c:v>
                </c:pt>
                <c:pt idx="89">
                  <c:v>134.39730106511971</c:v>
                </c:pt>
                <c:pt idx="90">
                  <c:v>135.21382760855195</c:v>
                </c:pt>
                <c:pt idx="91">
                  <c:v>135.06583415989482</c:v>
                </c:pt>
                <c:pt idx="92">
                  <c:v>137.36118095469826</c:v>
                </c:pt>
                <c:pt idx="93">
                  <c:v>140.63614741387994</c:v>
                </c:pt>
                <c:pt idx="94">
                  <c:v>141.92657549106568</c:v>
                </c:pt>
                <c:pt idx="95">
                  <c:v>143.74101598403061</c:v>
                </c:pt>
                <c:pt idx="96">
                  <c:v>144.19481993984203</c:v>
                </c:pt>
                <c:pt idx="97">
                  <c:v>144.54521496043083</c:v>
                </c:pt>
                <c:pt idx="98">
                  <c:v>146.23554896009952</c:v>
                </c:pt>
                <c:pt idx="99">
                  <c:v>149.05594002867949</c:v>
                </c:pt>
                <c:pt idx="100">
                  <c:v>150.16577369781314</c:v>
                </c:pt>
                <c:pt idx="101">
                  <c:v>153.03181187544973</c:v>
                </c:pt>
                <c:pt idx="102">
                  <c:v>154.55750771504037</c:v>
                </c:pt>
                <c:pt idx="103">
                  <c:v>155.86229407818328</c:v>
                </c:pt>
                <c:pt idx="104">
                  <c:v>155.86359694711825</c:v>
                </c:pt>
                <c:pt idx="105">
                  <c:v>154.39151506268863</c:v>
                </c:pt>
                <c:pt idx="106">
                  <c:v>154.40123462218506</c:v>
                </c:pt>
                <c:pt idx="107">
                  <c:v>154.44279309600563</c:v>
                </c:pt>
              </c:numCache>
            </c:numRef>
          </c:val>
          <c:smooth val="0"/>
          <c:extLst>
            <c:ext xmlns:c16="http://schemas.microsoft.com/office/drawing/2014/chart" uri="{C3380CC4-5D6E-409C-BE32-E72D297353CC}">
              <c16:uniqueId val="{00000008-F3F1-4CD5-8D49-D258424AA4EE}"/>
            </c:ext>
          </c:extLst>
        </c:ser>
        <c:ser>
          <c:idx val="0"/>
          <c:order val="3"/>
          <c:tx>
            <c:strRef>
              <c:f>'Footwear (a)'!$B$6</c:f>
              <c:strCache>
                <c:ptCount val="1"/>
                <c:pt idx="0">
                  <c:v>World</c:v>
                </c:pt>
              </c:strCache>
            </c:strRef>
          </c:tx>
          <c:spPr>
            <a:ln w="28575" cap="rnd">
              <a:solidFill>
                <a:schemeClr val="tx1">
                  <a:lumMod val="95000"/>
                  <a:lumOff val="5000"/>
                </a:schemeClr>
              </a:solidFill>
              <a:round/>
            </a:ln>
            <a:effectLst/>
          </c:spPr>
          <c:marker>
            <c:symbol val="none"/>
          </c:marker>
          <c:cat>
            <c:numRef>
              <c:f>'Footwear (a)'!$A$7:$A$114</c:f>
              <c:numCache>
                <c:formatCode>mmm\-yyyy</c:formatCode>
                <c:ptCount val="10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numCache>
            </c:numRef>
          </c:cat>
          <c:val>
            <c:numRef>
              <c:f>'Footwear (a)'!$B$7:$B$114</c:f>
              <c:numCache>
                <c:formatCode>0.0</c:formatCode>
                <c:ptCount val="108"/>
                <c:pt idx="0">
                  <c:v>99.363355384250355</c:v>
                </c:pt>
                <c:pt idx="1">
                  <c:v>98.060481529850719</c:v>
                </c:pt>
                <c:pt idx="2">
                  <c:v>98.544634457252329</c:v>
                </c:pt>
                <c:pt idx="3">
                  <c:v>98.761737972124095</c:v>
                </c:pt>
                <c:pt idx="4">
                  <c:v>99.057477718713386</c:v>
                </c:pt>
                <c:pt idx="5">
                  <c:v>98.597189177118352</c:v>
                </c:pt>
                <c:pt idx="6">
                  <c:v>98.659267797695662</c:v>
                </c:pt>
                <c:pt idx="7">
                  <c:v>98.453521093387337</c:v>
                </c:pt>
                <c:pt idx="8">
                  <c:v>98.511787644184352</c:v>
                </c:pt>
                <c:pt idx="9">
                  <c:v>98.619091569329413</c:v>
                </c:pt>
                <c:pt idx="10">
                  <c:v>98.908349350852617</c:v>
                </c:pt>
                <c:pt idx="11">
                  <c:v>98.662397446546166</c:v>
                </c:pt>
                <c:pt idx="12">
                  <c:v>99.1320294948559</c:v>
                </c:pt>
                <c:pt idx="13">
                  <c:v>99.579431301067018</c:v>
                </c:pt>
                <c:pt idx="14">
                  <c:v>99.622375309972796</c:v>
                </c:pt>
                <c:pt idx="15">
                  <c:v>100.30562013028619</c:v>
                </c:pt>
                <c:pt idx="16">
                  <c:v>100.51286365114782</c:v>
                </c:pt>
                <c:pt idx="17">
                  <c:v>100</c:v>
                </c:pt>
                <c:pt idx="18">
                  <c:v>100.10072304103316</c:v>
                </c:pt>
                <c:pt idx="19">
                  <c:v>99.864809592479787</c:v>
                </c:pt>
                <c:pt idx="20">
                  <c:v>100.19630889585865</c:v>
                </c:pt>
                <c:pt idx="21">
                  <c:v>101.33010770157269</c:v>
                </c:pt>
                <c:pt idx="22">
                  <c:v>101.80250854273947</c:v>
                </c:pt>
                <c:pt idx="23">
                  <c:v>102.15230745235453</c:v>
                </c:pt>
                <c:pt idx="24">
                  <c:v>102.35083584130827</c:v>
                </c:pt>
                <c:pt idx="25">
                  <c:v>102.44420430063347</c:v>
                </c:pt>
                <c:pt idx="26">
                  <c:v>103.03274379491761</c:v>
                </c:pt>
                <c:pt idx="27">
                  <c:v>103.13195370709811</c:v>
                </c:pt>
                <c:pt idx="28">
                  <c:v>103.79225634061609</c:v>
                </c:pt>
                <c:pt idx="29">
                  <c:v>104.31254870060884</c:v>
                </c:pt>
                <c:pt idx="30">
                  <c:v>105.04705368933429</c:v>
                </c:pt>
                <c:pt idx="31">
                  <c:v>105.52039728400044</c:v>
                </c:pt>
                <c:pt idx="32">
                  <c:v>105.71557242901306</c:v>
                </c:pt>
                <c:pt idx="33">
                  <c:v>105.14918991008473</c:v>
                </c:pt>
                <c:pt idx="34">
                  <c:v>104.14660512114797</c:v>
                </c:pt>
                <c:pt idx="35">
                  <c:v>103.77163670902317</c:v>
                </c:pt>
                <c:pt idx="36">
                  <c:v>102.80892340108008</c:v>
                </c:pt>
                <c:pt idx="37">
                  <c:v>101.67274342246739</c:v>
                </c:pt>
                <c:pt idx="38">
                  <c:v>100.31158676615209</c:v>
                </c:pt>
                <c:pt idx="39">
                  <c:v>98.368625991295318</c:v>
                </c:pt>
                <c:pt idx="40">
                  <c:v>93.632228904259435</c:v>
                </c:pt>
                <c:pt idx="41">
                  <c:v>90.104901885229481</c:v>
                </c:pt>
                <c:pt idx="42">
                  <c:v>86.540663950406412</c:v>
                </c:pt>
                <c:pt idx="43">
                  <c:v>83.905730359066951</c:v>
                </c:pt>
                <c:pt idx="44">
                  <c:v>82.145613624415589</c:v>
                </c:pt>
                <c:pt idx="45">
                  <c:v>80.040987621247496</c:v>
                </c:pt>
                <c:pt idx="46">
                  <c:v>79.226896850356539</c:v>
                </c:pt>
                <c:pt idx="47">
                  <c:v>78.545958808627901</c:v>
                </c:pt>
                <c:pt idx="48">
                  <c:v>76.829765476054575</c:v>
                </c:pt>
                <c:pt idx="49">
                  <c:v>77.210398894242346</c:v>
                </c:pt>
                <c:pt idx="50">
                  <c:v>80.326111082805113</c:v>
                </c:pt>
                <c:pt idx="51">
                  <c:v>82.798515508001898</c:v>
                </c:pt>
                <c:pt idx="52">
                  <c:v>86.970687446601033</c:v>
                </c:pt>
                <c:pt idx="53">
                  <c:v>89.686086964860124</c:v>
                </c:pt>
                <c:pt idx="54">
                  <c:v>91.566817861029122</c:v>
                </c:pt>
                <c:pt idx="55">
                  <c:v>93.777583209922838</c:v>
                </c:pt>
                <c:pt idx="56">
                  <c:v>95.496867168951098</c:v>
                </c:pt>
                <c:pt idx="57">
                  <c:v>96.911952270885109</c:v>
                </c:pt>
                <c:pt idx="58">
                  <c:v>98.456469077250674</c:v>
                </c:pt>
                <c:pt idx="59">
                  <c:v>100.50365389762067</c:v>
                </c:pt>
                <c:pt idx="60">
                  <c:v>102.73789046751722</c:v>
                </c:pt>
                <c:pt idx="61">
                  <c:v>105.03548160871723</c:v>
                </c:pt>
                <c:pt idx="62">
                  <c:v>107.65423135569989</c:v>
                </c:pt>
                <c:pt idx="63">
                  <c:v>111.61604214677097</c:v>
                </c:pt>
                <c:pt idx="64">
                  <c:v>116.18450824579374</c:v>
                </c:pt>
                <c:pt idx="65">
                  <c:v>120.5921234075775</c:v>
                </c:pt>
                <c:pt idx="66">
                  <c:v>124.96092502139243</c:v>
                </c:pt>
                <c:pt idx="67">
                  <c:v>129.91785662972089</c:v>
                </c:pt>
                <c:pt idx="68">
                  <c:v>133.87842259288666</c:v>
                </c:pt>
                <c:pt idx="69">
                  <c:v>137.17258776710307</c:v>
                </c:pt>
                <c:pt idx="70">
                  <c:v>138.8435491350217</c:v>
                </c:pt>
                <c:pt idx="71">
                  <c:v>139.51439662504902</c:v>
                </c:pt>
                <c:pt idx="72">
                  <c:v>139.45276323642886</c:v>
                </c:pt>
                <c:pt idx="73">
                  <c:v>137.51004278657967</c:v>
                </c:pt>
                <c:pt idx="74">
                  <c:v>133.9192677313801</c:v>
                </c:pt>
                <c:pt idx="75">
                  <c:v>129.35776708183559</c:v>
                </c:pt>
                <c:pt idx="76">
                  <c:v>125.12021869498643</c:v>
                </c:pt>
                <c:pt idx="77">
                  <c:v>121.23722637626867</c:v>
                </c:pt>
                <c:pt idx="78">
                  <c:v>116.96423080282219</c:v>
                </c:pt>
                <c:pt idx="79">
                  <c:v>112.30194665805755</c:v>
                </c:pt>
                <c:pt idx="80">
                  <c:v>108.20431224081007</c:v>
                </c:pt>
                <c:pt idx="81">
                  <c:v>104.27143761476256</c:v>
                </c:pt>
                <c:pt idx="82">
                  <c:v>102.22696946235632</c:v>
                </c:pt>
                <c:pt idx="83">
                  <c:v>100.55266919114092</c:v>
                </c:pt>
                <c:pt idx="84">
                  <c:v>99.827461425772469</c:v>
                </c:pt>
                <c:pt idx="85">
                  <c:v>100.12665302615875</c:v>
                </c:pt>
                <c:pt idx="86">
                  <c:v>99.937679989083279</c:v>
                </c:pt>
                <c:pt idx="87">
                  <c:v>99.962169428508716</c:v>
                </c:pt>
                <c:pt idx="88">
                  <c:v>99.142541431768493</c:v>
                </c:pt>
                <c:pt idx="89">
                  <c:v>98.708807675024815</c:v>
                </c:pt>
                <c:pt idx="90">
                  <c:v>99.415858070301596</c:v>
                </c:pt>
                <c:pt idx="91">
                  <c:v>99.32914651295674</c:v>
                </c:pt>
                <c:pt idx="92">
                  <c:v>100.66134071922252</c:v>
                </c:pt>
                <c:pt idx="93">
                  <c:v>102.52145756914643</c:v>
                </c:pt>
                <c:pt idx="94">
                  <c:v>103.22470926121045</c:v>
                </c:pt>
                <c:pt idx="95">
                  <c:v>104.49106088031219</c:v>
                </c:pt>
                <c:pt idx="96">
                  <c:v>104.6598579494709</c:v>
                </c:pt>
                <c:pt idx="97">
                  <c:v>105.01857710505578</c:v>
                </c:pt>
                <c:pt idx="98">
                  <c:v>105.95309113372868</c:v>
                </c:pt>
                <c:pt idx="99">
                  <c:v>107.5749444281368</c:v>
                </c:pt>
                <c:pt idx="100">
                  <c:v>107.68036040376474</c:v>
                </c:pt>
                <c:pt idx="101">
                  <c:v>108.96922821611687</c:v>
                </c:pt>
                <c:pt idx="102">
                  <c:v>109.26346144912311</c:v>
                </c:pt>
                <c:pt idx="103">
                  <c:v>109.15464762266744</c:v>
                </c:pt>
                <c:pt idx="104">
                  <c:v>108.07805504652821</c:v>
                </c:pt>
                <c:pt idx="105">
                  <c:v>106.35811740296151</c:v>
                </c:pt>
                <c:pt idx="106">
                  <c:v>105.61474282410484</c:v>
                </c:pt>
                <c:pt idx="107">
                  <c:v>104.6770278353806</c:v>
                </c:pt>
              </c:numCache>
            </c:numRef>
          </c:val>
          <c:smooth val="0"/>
          <c:extLst>
            <c:ext xmlns:c16="http://schemas.microsoft.com/office/drawing/2014/chart" uri="{C3380CC4-5D6E-409C-BE32-E72D297353CC}">
              <c16:uniqueId val="{00000001-F3F1-4CD5-8D49-D258424AA4EE}"/>
            </c:ext>
          </c:extLst>
        </c:ser>
        <c:ser>
          <c:idx val="1"/>
          <c:order val="4"/>
          <c:tx>
            <c:strRef>
              <c:f>'Footwear (a)'!$C$6</c:f>
              <c:strCache>
                <c:ptCount val="1"/>
                <c:pt idx="0">
                  <c:v>China</c:v>
                </c:pt>
              </c:strCache>
            </c:strRef>
          </c:tx>
          <c:spPr>
            <a:ln w="28575" cap="rnd">
              <a:solidFill>
                <a:srgbClr val="C00000"/>
              </a:solidFill>
              <a:round/>
            </a:ln>
            <a:effectLst/>
          </c:spPr>
          <c:marker>
            <c:symbol val="none"/>
          </c:marker>
          <c:cat>
            <c:numRef>
              <c:f>'Footwear (a)'!$A$7:$A$114</c:f>
              <c:numCache>
                <c:formatCode>mmm\-yyyy</c:formatCode>
                <c:ptCount val="10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numCache>
            </c:numRef>
          </c:cat>
          <c:val>
            <c:numRef>
              <c:f>'Footwear (a)'!$C$7:$C$114</c:f>
              <c:numCache>
                <c:formatCode>0.0</c:formatCode>
                <c:ptCount val="108"/>
                <c:pt idx="0">
                  <c:v>109.95832263900627</c:v>
                </c:pt>
                <c:pt idx="1">
                  <c:v>107.43995428905386</c:v>
                </c:pt>
                <c:pt idx="2">
                  <c:v>107.99337354580834</c:v>
                </c:pt>
                <c:pt idx="3">
                  <c:v>107.8359179734655</c:v>
                </c:pt>
                <c:pt idx="4">
                  <c:v>107.59020161170987</c:v>
                </c:pt>
                <c:pt idx="5">
                  <c:v>106.59001084510658</c:v>
                </c:pt>
                <c:pt idx="6">
                  <c:v>105.62029821712402</c:v>
                </c:pt>
                <c:pt idx="7">
                  <c:v>104.45059475120246</c:v>
                </c:pt>
                <c:pt idx="8">
                  <c:v>103.94667266024283</c:v>
                </c:pt>
                <c:pt idx="9">
                  <c:v>104.1093788361747</c:v>
                </c:pt>
                <c:pt idx="10">
                  <c:v>103.54700224261433</c:v>
                </c:pt>
                <c:pt idx="11">
                  <c:v>102.76753055768599</c:v>
                </c:pt>
                <c:pt idx="12">
                  <c:v>102.50388397772143</c:v>
                </c:pt>
                <c:pt idx="13">
                  <c:v>102.39164458605148</c:v>
                </c:pt>
                <c:pt idx="14">
                  <c:v>101.94140270630751</c:v>
                </c:pt>
                <c:pt idx="15">
                  <c:v>101.74193592302134</c:v>
                </c:pt>
                <c:pt idx="16">
                  <c:v>101.09737239404662</c:v>
                </c:pt>
                <c:pt idx="17">
                  <c:v>100</c:v>
                </c:pt>
                <c:pt idx="18">
                  <c:v>99.556540021135589</c:v>
                </c:pt>
                <c:pt idx="19">
                  <c:v>98.153538217885156</c:v>
                </c:pt>
                <c:pt idx="20">
                  <c:v>98.21642556506508</c:v>
                </c:pt>
                <c:pt idx="21">
                  <c:v>98.834086297960553</c:v>
                </c:pt>
                <c:pt idx="22">
                  <c:v>99.04783419407363</c:v>
                </c:pt>
                <c:pt idx="23">
                  <c:v>98.907300665150473</c:v>
                </c:pt>
                <c:pt idx="24">
                  <c:v>98.66774520219586</c:v>
                </c:pt>
                <c:pt idx="25">
                  <c:v>98.298694372916856</c:v>
                </c:pt>
                <c:pt idx="26">
                  <c:v>98.494536154406134</c:v>
                </c:pt>
                <c:pt idx="27">
                  <c:v>98.540296681276615</c:v>
                </c:pt>
                <c:pt idx="28">
                  <c:v>98.462255915475055</c:v>
                </c:pt>
                <c:pt idx="29">
                  <c:v>98.662121588844627</c:v>
                </c:pt>
                <c:pt idx="30">
                  <c:v>99.132096222289206</c:v>
                </c:pt>
                <c:pt idx="31">
                  <c:v>99.051550612292104</c:v>
                </c:pt>
                <c:pt idx="32">
                  <c:v>98.158344341901667</c:v>
                </c:pt>
                <c:pt idx="33">
                  <c:v>95.554707817146749</c:v>
                </c:pt>
                <c:pt idx="34">
                  <c:v>93.735388381465285</c:v>
                </c:pt>
                <c:pt idx="35">
                  <c:v>92.207958486951853</c:v>
                </c:pt>
                <c:pt idx="36">
                  <c:v>89.309835773534815</c:v>
                </c:pt>
                <c:pt idx="37">
                  <c:v>86.389158205980692</c:v>
                </c:pt>
                <c:pt idx="38">
                  <c:v>83.30435889187568</c:v>
                </c:pt>
                <c:pt idx="39">
                  <c:v>80.498920550621008</c:v>
                </c:pt>
                <c:pt idx="40">
                  <c:v>76.135260908650267</c:v>
                </c:pt>
                <c:pt idx="41">
                  <c:v>71.664239202792174</c:v>
                </c:pt>
                <c:pt idx="42">
                  <c:v>66.124001652119034</c:v>
                </c:pt>
                <c:pt idx="43">
                  <c:v>62.387433898696735</c:v>
                </c:pt>
                <c:pt idx="44">
                  <c:v>59.784884716971597</c:v>
                </c:pt>
                <c:pt idx="45">
                  <c:v>58.125300445099235</c:v>
                </c:pt>
                <c:pt idx="46">
                  <c:v>56.421705024751112</c:v>
                </c:pt>
                <c:pt idx="47">
                  <c:v>54.908463700245406</c:v>
                </c:pt>
                <c:pt idx="48">
                  <c:v>52.542577688818859</c:v>
                </c:pt>
                <c:pt idx="49">
                  <c:v>52.114510861457411</c:v>
                </c:pt>
                <c:pt idx="50">
                  <c:v>54.942007931973734</c:v>
                </c:pt>
                <c:pt idx="51">
                  <c:v>55.7973167360975</c:v>
                </c:pt>
                <c:pt idx="52">
                  <c:v>57.28505176315597</c:v>
                </c:pt>
                <c:pt idx="53">
                  <c:v>57.827063692699255</c:v>
                </c:pt>
                <c:pt idx="54">
                  <c:v>58.081577435321861</c:v>
                </c:pt>
                <c:pt idx="55">
                  <c:v>58.747949652355032</c:v>
                </c:pt>
                <c:pt idx="56">
                  <c:v>60.352699397740963</c:v>
                </c:pt>
                <c:pt idx="57">
                  <c:v>62.254787753947603</c:v>
                </c:pt>
                <c:pt idx="58">
                  <c:v>64.434073833084156</c:v>
                </c:pt>
                <c:pt idx="59">
                  <c:v>66.933864708536859</c:v>
                </c:pt>
                <c:pt idx="60">
                  <c:v>69.497174552297054</c:v>
                </c:pt>
                <c:pt idx="61">
                  <c:v>72.071997546741656</c:v>
                </c:pt>
                <c:pt idx="62">
                  <c:v>73.772785168416149</c:v>
                </c:pt>
                <c:pt idx="63">
                  <c:v>75.163591672357484</c:v>
                </c:pt>
                <c:pt idx="64">
                  <c:v>77.866227609387167</c:v>
                </c:pt>
                <c:pt idx="65">
                  <c:v>81.774624480376801</c:v>
                </c:pt>
                <c:pt idx="66">
                  <c:v>84.613599849945388</c:v>
                </c:pt>
                <c:pt idx="67">
                  <c:v>87.86569973591763</c:v>
                </c:pt>
                <c:pt idx="68">
                  <c:v>88.371695428649844</c:v>
                </c:pt>
                <c:pt idx="69">
                  <c:v>86.826292050256484</c:v>
                </c:pt>
                <c:pt idx="70">
                  <c:v>85.26831464758483</c:v>
                </c:pt>
                <c:pt idx="71">
                  <c:v>83.766213179497925</c:v>
                </c:pt>
                <c:pt idx="72">
                  <c:v>82.192052091787943</c:v>
                </c:pt>
                <c:pt idx="73">
                  <c:v>79.895828522958809</c:v>
                </c:pt>
                <c:pt idx="74">
                  <c:v>75.976133504618019</c:v>
                </c:pt>
                <c:pt idx="75">
                  <c:v>74.180111750618934</c:v>
                </c:pt>
                <c:pt idx="76">
                  <c:v>71.464384902806515</c:v>
                </c:pt>
                <c:pt idx="77">
                  <c:v>68.169057553709109</c:v>
                </c:pt>
                <c:pt idx="78">
                  <c:v>64.880268300198907</c:v>
                </c:pt>
                <c:pt idx="79">
                  <c:v>60.358970155083277</c:v>
                </c:pt>
                <c:pt idx="80">
                  <c:v>57.61107703853817</c:v>
                </c:pt>
                <c:pt idx="81">
                  <c:v>56.0906442770304</c:v>
                </c:pt>
                <c:pt idx="82">
                  <c:v>55.115565786090535</c:v>
                </c:pt>
                <c:pt idx="83">
                  <c:v>53.757776235359188</c:v>
                </c:pt>
                <c:pt idx="84">
                  <c:v>52.855885070586815</c:v>
                </c:pt>
                <c:pt idx="85">
                  <c:v>52.63054294528726</c:v>
                </c:pt>
                <c:pt idx="86">
                  <c:v>53.033101550305247</c:v>
                </c:pt>
                <c:pt idx="87">
                  <c:v>52.679808969679456</c:v>
                </c:pt>
                <c:pt idx="88">
                  <c:v>51.822520545451226</c:v>
                </c:pt>
                <c:pt idx="89">
                  <c:v>50.6621472563073</c:v>
                </c:pt>
                <c:pt idx="90">
                  <c:v>51.22181223923603</c:v>
                </c:pt>
                <c:pt idx="91">
                  <c:v>51.217603190179105</c:v>
                </c:pt>
                <c:pt idx="92">
                  <c:v>51.253125529491918</c:v>
                </c:pt>
                <c:pt idx="93">
                  <c:v>51.208460410154025</c:v>
                </c:pt>
                <c:pt idx="94">
                  <c:v>51.121209009989968</c:v>
                </c:pt>
                <c:pt idx="95">
                  <c:v>51.649680222823548</c:v>
                </c:pt>
                <c:pt idx="96">
                  <c:v>51.434778575695198</c:v>
                </c:pt>
                <c:pt idx="97">
                  <c:v>51.804704337371973</c:v>
                </c:pt>
                <c:pt idx="98">
                  <c:v>51.721673997130594</c:v>
                </c:pt>
                <c:pt idx="99">
                  <c:v>51.729961350124398</c:v>
                </c:pt>
                <c:pt idx="100">
                  <c:v>50.48315112469286</c:v>
                </c:pt>
                <c:pt idx="101">
                  <c:v>49.648707982586977</c:v>
                </c:pt>
                <c:pt idx="102">
                  <c:v>48.285049271818089</c:v>
                </c:pt>
                <c:pt idx="103">
                  <c:v>46.273135543242724</c:v>
                </c:pt>
                <c:pt idx="104">
                  <c:v>43.745395230204615</c:v>
                </c:pt>
                <c:pt idx="105">
                  <c:v>41.691774644018025</c:v>
                </c:pt>
                <c:pt idx="106">
                  <c:v>39.934525426821409</c:v>
                </c:pt>
                <c:pt idx="107">
                  <c:v>37.678435380969766</c:v>
                </c:pt>
              </c:numCache>
            </c:numRef>
          </c:val>
          <c:smooth val="0"/>
          <c:extLst>
            <c:ext xmlns:c16="http://schemas.microsoft.com/office/drawing/2014/chart" uri="{C3380CC4-5D6E-409C-BE32-E72D297353CC}">
              <c16:uniqueId val="{00000003-F3F1-4CD5-8D49-D258424AA4EE}"/>
            </c:ext>
          </c:extLst>
        </c:ser>
        <c:ser>
          <c:idx val="2"/>
          <c:order val="5"/>
          <c:tx>
            <c:strRef>
              <c:f>'Footwear (a)'!$D$6</c:f>
              <c:strCache>
                <c:ptCount val="1"/>
                <c:pt idx="0">
                  <c:v>Rest of World</c:v>
                </c:pt>
              </c:strCache>
            </c:strRef>
          </c:tx>
          <c:spPr>
            <a:ln w="28575" cap="rnd">
              <a:solidFill>
                <a:srgbClr val="3C719D"/>
              </a:solidFill>
              <a:round/>
            </a:ln>
            <a:effectLst/>
          </c:spPr>
          <c:marker>
            <c:symbol val="none"/>
          </c:marker>
          <c:cat>
            <c:numRef>
              <c:f>'Footwear (a)'!$A$7:$A$114</c:f>
              <c:numCache>
                <c:formatCode>mmm\-yyyy</c:formatCode>
                <c:ptCount val="10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numCache>
            </c:numRef>
          </c:cat>
          <c:val>
            <c:numRef>
              <c:f>'Footwear (a)'!$D$7:$D$114</c:f>
              <c:numCache>
                <c:formatCode>0.0</c:formatCode>
                <c:ptCount val="108"/>
                <c:pt idx="0">
                  <c:v>91.493538511560445</c:v>
                </c:pt>
                <c:pt idx="1">
                  <c:v>91.093519650456713</c:v>
                </c:pt>
                <c:pt idx="2">
                  <c:v>91.526222364342487</c:v>
                </c:pt>
                <c:pt idx="3">
                  <c:v>92.021543957052856</c:v>
                </c:pt>
                <c:pt idx="4">
                  <c:v>92.719470922801406</c:v>
                </c:pt>
                <c:pt idx="5">
                  <c:v>92.660215394127249</c:v>
                </c:pt>
                <c:pt idx="6">
                  <c:v>93.488696400079093</c:v>
                </c:pt>
                <c:pt idx="7">
                  <c:v>93.998965423302337</c:v>
                </c:pt>
                <c:pt idx="8">
                  <c:v>94.474819074856541</c:v>
                </c:pt>
                <c:pt idx="9">
                  <c:v>94.540970860731832</c:v>
                </c:pt>
                <c:pt idx="10">
                  <c:v>95.462812624181666</c:v>
                </c:pt>
                <c:pt idx="11">
                  <c:v>95.613152928288301</c:v>
                </c:pt>
                <c:pt idx="12">
                  <c:v>96.627455703974363</c:v>
                </c:pt>
                <c:pt idx="13">
                  <c:v>97.490552399639725</c:v>
                </c:pt>
                <c:pt idx="14">
                  <c:v>97.899829077117516</c:v>
                </c:pt>
                <c:pt idx="15">
                  <c:v>99.238741678622873</c:v>
                </c:pt>
                <c:pt idx="16">
                  <c:v>100.07869744218338</c:v>
                </c:pt>
                <c:pt idx="17">
                  <c:v>100</c:v>
                </c:pt>
                <c:pt idx="18">
                  <c:v>100.50493577797192</c:v>
                </c:pt>
                <c:pt idx="19">
                  <c:v>101.13592181149028</c:v>
                </c:pt>
                <c:pt idx="20">
                  <c:v>101.66694291180076</c:v>
                </c:pt>
                <c:pt idx="21">
                  <c:v>103.18412299812061</c:v>
                </c:pt>
                <c:pt idx="22">
                  <c:v>103.84864820005313</c:v>
                </c:pt>
                <c:pt idx="23">
                  <c:v>104.56266026910977</c:v>
                </c:pt>
                <c:pt idx="24">
                  <c:v>105.08659218282222</c:v>
                </c:pt>
                <c:pt idx="25">
                  <c:v>105.52344024262288</c:v>
                </c:pt>
                <c:pt idx="26">
                  <c:v>106.40367097216145</c:v>
                </c:pt>
                <c:pt idx="27">
                  <c:v>106.54258245813955</c:v>
                </c:pt>
                <c:pt idx="28">
                  <c:v>107.75131787130543</c:v>
                </c:pt>
                <c:pt idx="29">
                  <c:v>108.50961939963386</c:v>
                </c:pt>
                <c:pt idx="30">
                  <c:v>109.44061442020849</c:v>
                </c:pt>
                <c:pt idx="31">
                  <c:v>110.32538039152273</c:v>
                </c:pt>
                <c:pt idx="32">
                  <c:v>111.32899243123322</c:v>
                </c:pt>
                <c:pt idx="33">
                  <c:v>112.2758581898597</c:v>
                </c:pt>
                <c:pt idx="34">
                  <c:v>111.8799342757431</c:v>
                </c:pt>
                <c:pt idx="35">
                  <c:v>112.36100067723744</c:v>
                </c:pt>
                <c:pt idx="36">
                  <c:v>112.83588667739284</c:v>
                </c:pt>
                <c:pt idx="37">
                  <c:v>113.0252104872343</c:v>
                </c:pt>
                <c:pt idx="38">
                  <c:v>112.94435529335824</c:v>
                </c:pt>
                <c:pt idx="39">
                  <c:v>111.64203269520834</c:v>
                </c:pt>
                <c:pt idx="40">
                  <c:v>106.6287706246643</c:v>
                </c:pt>
                <c:pt idx="41">
                  <c:v>103.80240890269397</c:v>
                </c:pt>
                <c:pt idx="42">
                  <c:v>101.7059202061013</c:v>
                </c:pt>
                <c:pt idx="43">
                  <c:v>99.88926749358194</c:v>
                </c:pt>
                <c:pt idx="44">
                  <c:v>98.754899657126231</c:v>
                </c:pt>
                <c:pt idx="45">
                  <c:v>96.319701898351383</c:v>
                </c:pt>
                <c:pt idx="46">
                  <c:v>96.166324703096322</c:v>
                </c:pt>
                <c:pt idx="47">
                  <c:v>96.103611735641039</c:v>
                </c:pt>
                <c:pt idx="48">
                  <c:v>94.870002471820456</c:v>
                </c:pt>
                <c:pt idx="49">
                  <c:v>95.851328906262239</c:v>
                </c:pt>
                <c:pt idx="50">
                  <c:v>99.181123889460238</c:v>
                </c:pt>
                <c:pt idx="51">
                  <c:v>102.85468789330136</c:v>
                </c:pt>
                <c:pt idx="52">
                  <c:v>109.02082794828436</c:v>
                </c:pt>
                <c:pt idx="53">
                  <c:v>113.35059416587366</c:v>
                </c:pt>
                <c:pt idx="54">
                  <c:v>116.43926000756058</c:v>
                </c:pt>
                <c:pt idx="55">
                  <c:v>119.79718238251549</c:v>
                </c:pt>
                <c:pt idx="56">
                  <c:v>121.60154100627381</c:v>
                </c:pt>
                <c:pt idx="57">
                  <c:v>122.65488582762222</c:v>
                </c:pt>
                <c:pt idx="58">
                  <c:v>123.72790349548166</c:v>
                </c:pt>
                <c:pt idx="59">
                  <c:v>125.43889786964024</c:v>
                </c:pt>
                <c:pt idx="60">
                  <c:v>127.42870268805196</c:v>
                </c:pt>
                <c:pt idx="61">
                  <c:v>129.52036927433349</c:v>
                </c:pt>
                <c:pt idx="62">
                  <c:v>132.82097047479735</c:v>
                </c:pt>
                <c:pt idx="63">
                  <c:v>138.69249296502707</c:v>
                </c:pt>
                <c:pt idx="64">
                  <c:v>144.64687572970399</c:v>
                </c:pt>
                <c:pt idx="65">
                  <c:v>149.42530435731339</c:v>
                </c:pt>
                <c:pt idx="66">
                  <c:v>154.93044288466152</c:v>
                </c:pt>
                <c:pt idx="67">
                  <c:v>161.15370341417417</c:v>
                </c:pt>
                <c:pt idx="68">
                  <c:v>167.6802834808708</c:v>
                </c:pt>
                <c:pt idx="69">
                  <c:v>174.56922316793631</c:v>
                </c:pt>
                <c:pt idx="70">
                  <c:v>178.63860221914413</c:v>
                </c:pt>
                <c:pt idx="71">
                  <c:v>180.92349059885751</c:v>
                </c:pt>
                <c:pt idx="72">
                  <c:v>181.98534496819772</c:v>
                </c:pt>
                <c:pt idx="73">
                  <c:v>180.30520247101259</c:v>
                </c:pt>
                <c:pt idx="74">
                  <c:v>176.95874528989893</c:v>
                </c:pt>
                <c:pt idx="75">
                  <c:v>170.34307949289138</c:v>
                </c:pt>
                <c:pt idx="76">
                  <c:v>164.97513999324696</c:v>
                </c:pt>
                <c:pt idx="77">
                  <c:v>160.65563705753502</c:v>
                </c:pt>
                <c:pt idx="78">
                  <c:v>155.65158462316569</c:v>
                </c:pt>
                <c:pt idx="79">
                  <c:v>150.88457773861595</c:v>
                </c:pt>
                <c:pt idx="80">
                  <c:v>145.78437138257664</c:v>
                </c:pt>
                <c:pt idx="81">
                  <c:v>140.05956335707344</c:v>
                </c:pt>
                <c:pt idx="82">
                  <c:v>137.22076516107856</c:v>
                </c:pt>
                <c:pt idx="83">
                  <c:v>135.31136445504728</c:v>
                </c:pt>
                <c:pt idx="84">
                  <c:v>134.71739503750177</c:v>
                </c:pt>
                <c:pt idx="85">
                  <c:v>135.40620411054661</c:v>
                </c:pt>
                <c:pt idx="86">
                  <c:v>134.77784833771173</c:v>
                </c:pt>
                <c:pt idx="87">
                  <c:v>135.08294981152233</c:v>
                </c:pt>
                <c:pt idx="88">
                  <c:v>134.29129553669662</c:v>
                </c:pt>
                <c:pt idx="89">
                  <c:v>134.39730106511971</c:v>
                </c:pt>
                <c:pt idx="90">
                  <c:v>135.21382760855195</c:v>
                </c:pt>
                <c:pt idx="91">
                  <c:v>135.06583415989482</c:v>
                </c:pt>
                <c:pt idx="92">
                  <c:v>137.36118095469826</c:v>
                </c:pt>
                <c:pt idx="93">
                  <c:v>140.63614741387994</c:v>
                </c:pt>
                <c:pt idx="94">
                  <c:v>141.92657549106568</c:v>
                </c:pt>
                <c:pt idx="95">
                  <c:v>143.74101598403061</c:v>
                </c:pt>
                <c:pt idx="96">
                  <c:v>144.19481993984203</c:v>
                </c:pt>
                <c:pt idx="97">
                  <c:v>144.54521496043083</c:v>
                </c:pt>
                <c:pt idx="98">
                  <c:v>146.23554896009952</c:v>
                </c:pt>
                <c:pt idx="99">
                  <c:v>149.05594002867949</c:v>
                </c:pt>
                <c:pt idx="100">
                  <c:v>150.16577369781314</c:v>
                </c:pt>
                <c:pt idx="101">
                  <c:v>153.03181187544973</c:v>
                </c:pt>
                <c:pt idx="102">
                  <c:v>154.55750771504037</c:v>
                </c:pt>
                <c:pt idx="103">
                  <c:v>155.86229407818328</c:v>
                </c:pt>
                <c:pt idx="104">
                  <c:v>155.86359694711825</c:v>
                </c:pt>
                <c:pt idx="105">
                  <c:v>154.39151506268863</c:v>
                </c:pt>
                <c:pt idx="106">
                  <c:v>154.40123462218506</c:v>
                </c:pt>
                <c:pt idx="107">
                  <c:v>154.44279309600563</c:v>
                </c:pt>
              </c:numCache>
            </c:numRef>
          </c:val>
          <c:smooth val="0"/>
          <c:extLst>
            <c:ext xmlns:c16="http://schemas.microsoft.com/office/drawing/2014/chart" uri="{C3380CC4-5D6E-409C-BE32-E72D297353CC}">
              <c16:uniqueId val="{00000005-F3F1-4CD5-8D49-D258424AA4EE}"/>
            </c:ext>
          </c:extLst>
        </c:ser>
        <c:dLbls>
          <c:showLegendKey val="0"/>
          <c:showVal val="0"/>
          <c:showCatName val="0"/>
          <c:showSerName val="0"/>
          <c:showPercent val="0"/>
          <c:showBubbleSize val="0"/>
        </c:dLbls>
        <c:smooth val="0"/>
        <c:axId val="1227682735"/>
        <c:axId val="1227686575"/>
      </c:lineChart>
      <c:dateAx>
        <c:axId val="1227682735"/>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rial Black" panose="020B0A04020102020204" pitchFamily="34" charset="0"/>
                <a:ea typeface="+mn-ea"/>
                <a:cs typeface="+mn-cs"/>
              </a:defRPr>
            </a:pPr>
            <a:endParaRPr lang="en-US"/>
          </a:p>
        </c:txPr>
        <c:crossAx val="1227686575"/>
        <c:crosses val="autoZero"/>
        <c:auto val="1"/>
        <c:lblOffset val="100"/>
        <c:baseTimeUnit val="months"/>
        <c:majorUnit val="17"/>
        <c:majorTimeUnit val="months"/>
      </c:dateAx>
      <c:valAx>
        <c:axId val="122768657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Arial Black" panose="020B0A04020102020204" pitchFamily="34" charset="0"/>
                <a:ea typeface="+mn-ea"/>
                <a:cs typeface="+mn-cs"/>
              </a:defRPr>
            </a:pPr>
            <a:endParaRPr lang="en-US"/>
          </a:p>
        </c:txPr>
        <c:crossAx val="1227682735"/>
        <c:crosses val="autoZero"/>
        <c:crossBetween val="between"/>
      </c:valAx>
    </c:plotArea>
    <c:plotVisOnly val="1"/>
    <c:dispBlanksAs val="gap"/>
    <c:showDLblsOverMax val="0"/>
  </c:chart>
  <c:spPr>
    <a:solidFill>
      <a:schemeClr val="bg1"/>
    </a:solidFill>
    <a:ln w="9525" cap="flat" cmpd="sng" algn="ctr">
      <a:solidFill>
        <a:schemeClr val="bg1"/>
      </a:solidFill>
      <a:round/>
    </a:ln>
    <a:effectLst/>
  </c:spPr>
  <c:txPr>
    <a:bodyPr/>
    <a:lstStyle/>
    <a:p>
      <a:pPr>
        <a:defRPr/>
      </a:pPr>
      <a:endParaRPr lang="en-US"/>
    </a:p>
  </c:txPr>
  <c:printSettings>
    <c:headerFooter/>
    <c:pageMargins b="0.75" l="0.7" r="0.7" t="0.75" header="0.3" footer="0.3"/>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0"/>
          <c:order val="0"/>
          <c:tx>
            <c:strRef>
              <c:f>'Footwear (b)'!$B$6</c:f>
              <c:strCache>
                <c:ptCount val="1"/>
                <c:pt idx="0">
                  <c:v>Import shares from China</c:v>
                </c:pt>
              </c:strCache>
            </c:strRef>
          </c:tx>
          <c:spPr>
            <a:solidFill>
              <a:srgbClr val="C00000"/>
            </a:solidFill>
            <a:ln>
              <a:noFill/>
            </a:ln>
            <a:effectLst/>
          </c:spPr>
          <c:cat>
            <c:numRef>
              <c:f>'Footwear (b)'!$A$7:$A$114</c:f>
              <c:numCache>
                <c:formatCode>mmm\-yyyy</c:formatCode>
                <c:ptCount val="10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numCache>
            </c:numRef>
          </c:cat>
          <c:val>
            <c:numRef>
              <c:f>'Footwear (b)'!$B$7:$B$114</c:f>
              <c:numCache>
                <c:formatCode>0</c:formatCode>
                <c:ptCount val="108"/>
                <c:pt idx="0">
                  <c:v>41.630421098166529</c:v>
                </c:pt>
                <c:pt idx="1">
                  <c:v>41.21999418905456</c:v>
                </c:pt>
                <c:pt idx="2">
                  <c:v>41.222039282413448</c:v>
                </c:pt>
                <c:pt idx="3">
                  <c:v>41.096533078311708</c:v>
                </c:pt>
                <c:pt idx="4">
                  <c:v>40.860270950162608</c:v>
                </c:pt>
                <c:pt idx="5">
                  <c:v>40.635493349430327</c:v>
                </c:pt>
                <c:pt idx="6">
                  <c:v>40.122675782263428</c:v>
                </c:pt>
                <c:pt idx="7">
                  <c:v>39.698887050958795</c:v>
                </c:pt>
                <c:pt idx="8">
                  <c:v>39.424082355251308</c:v>
                </c:pt>
                <c:pt idx="9">
                  <c:v>39.308575434491686</c:v>
                </c:pt>
                <c:pt idx="10">
                  <c:v>38.97648057199472</c:v>
                </c:pt>
                <c:pt idx="11">
                  <c:v>38.704425061928049</c:v>
                </c:pt>
                <c:pt idx="12">
                  <c:v>38.398828015177173</c:v>
                </c:pt>
                <c:pt idx="13">
                  <c:v>38.139966934837346</c:v>
                </c:pt>
                <c:pt idx="14">
                  <c:v>37.982147786809648</c:v>
                </c:pt>
                <c:pt idx="15">
                  <c:v>37.533226906965567</c:v>
                </c:pt>
                <c:pt idx="16">
                  <c:v>37.167391419416582</c:v>
                </c:pt>
                <c:pt idx="17">
                  <c:v>36.913187310511482</c:v>
                </c:pt>
                <c:pt idx="18">
                  <c:v>36.730148597314731</c:v>
                </c:pt>
                <c:pt idx="19">
                  <c:v>36.314423165981125</c:v>
                </c:pt>
                <c:pt idx="20">
                  <c:v>36.297349225474377</c:v>
                </c:pt>
                <c:pt idx="21">
                  <c:v>36.202762820772449</c:v>
                </c:pt>
                <c:pt idx="22">
                  <c:v>36.180665625303639</c:v>
                </c:pt>
                <c:pt idx="23">
                  <c:v>36.009803156632962</c:v>
                </c:pt>
                <c:pt idx="24">
                  <c:v>35.833509135246288</c:v>
                </c:pt>
                <c:pt idx="25">
                  <c:v>35.740824005741381</c:v>
                </c:pt>
                <c:pt idx="26">
                  <c:v>35.646201795694878</c:v>
                </c:pt>
                <c:pt idx="27">
                  <c:v>35.732740759062089</c:v>
                </c:pt>
                <c:pt idx="28">
                  <c:v>35.566648150854718</c:v>
                </c:pt>
                <c:pt idx="29">
                  <c:v>35.523211816645848</c:v>
                </c:pt>
                <c:pt idx="30">
                  <c:v>35.542190534729365</c:v>
                </c:pt>
                <c:pt idx="31">
                  <c:v>35.413586076811363</c:v>
                </c:pt>
                <c:pt idx="32">
                  <c:v>35.009236889743924</c:v>
                </c:pt>
                <c:pt idx="33">
                  <c:v>34.20858675018362</c:v>
                </c:pt>
                <c:pt idx="34">
                  <c:v>33.789871326586088</c:v>
                </c:pt>
                <c:pt idx="35">
                  <c:v>33.330218482274461</c:v>
                </c:pt>
                <c:pt idx="36">
                  <c:v>32.5379568844508</c:v>
                </c:pt>
                <c:pt idx="37">
                  <c:v>31.72661528045132</c:v>
                </c:pt>
                <c:pt idx="38">
                  <c:v>30.909530422840419</c:v>
                </c:pt>
                <c:pt idx="39">
                  <c:v>30.301417121152831</c:v>
                </c:pt>
                <c:pt idx="40">
                  <c:v>29.863773207918815</c:v>
                </c:pt>
                <c:pt idx="41">
                  <c:v>28.993761318169909</c:v>
                </c:pt>
                <c:pt idx="42">
                  <c:v>27.631529589365101</c:v>
                </c:pt>
                <c:pt idx="43">
                  <c:v>26.739162545726163</c:v>
                </c:pt>
                <c:pt idx="44">
                  <c:v>26.063293213980664</c:v>
                </c:pt>
                <c:pt idx="45">
                  <c:v>25.942777928748669</c:v>
                </c:pt>
                <c:pt idx="46">
                  <c:v>25.474713068877008</c:v>
                </c:pt>
                <c:pt idx="47">
                  <c:v>25.004606769634606</c:v>
                </c:pt>
                <c:pt idx="48">
                  <c:v>24.475147295199775</c:v>
                </c:pt>
                <c:pt idx="49">
                  <c:v>24.2414626332158</c:v>
                </c:pt>
                <c:pt idx="50">
                  <c:v>24.833061527874957</c:v>
                </c:pt>
                <c:pt idx="51">
                  <c:v>24.641935568605959</c:v>
                </c:pt>
                <c:pt idx="52">
                  <c:v>24.289557049333482</c:v>
                </c:pt>
                <c:pt idx="53">
                  <c:v>23.9459251556022</c:v>
                </c:pt>
                <c:pt idx="54">
                  <c:v>23.689352599800891</c:v>
                </c:pt>
                <c:pt idx="55">
                  <c:v>23.490779539812031</c:v>
                </c:pt>
                <c:pt idx="56">
                  <c:v>23.810587894716075</c:v>
                </c:pt>
                <c:pt idx="57">
                  <c:v>24.271017623760901</c:v>
                </c:pt>
                <c:pt idx="58">
                  <c:v>24.754015373539819</c:v>
                </c:pt>
                <c:pt idx="59">
                  <c:v>25.243248445831419</c:v>
                </c:pt>
                <c:pt idx="60">
                  <c:v>25.725436234125613</c:v>
                </c:pt>
                <c:pt idx="61">
                  <c:v>26.109244777093782</c:v>
                </c:pt>
                <c:pt idx="62">
                  <c:v>26.109191556313561</c:v>
                </c:pt>
                <c:pt idx="63">
                  <c:v>25.713757333178872</c:v>
                </c:pt>
                <c:pt idx="64">
                  <c:v>25.620650030075069</c:v>
                </c:pt>
                <c:pt idx="65">
                  <c:v>25.913534440701863</c:v>
                </c:pt>
                <c:pt idx="66">
                  <c:v>25.965006685143777</c:v>
                </c:pt>
                <c:pt idx="67">
                  <c:v>26.075105602916075</c:v>
                </c:pt>
                <c:pt idx="68">
                  <c:v>25.550254564108098</c:v>
                </c:pt>
                <c:pt idx="69">
                  <c:v>24.583540243015172</c:v>
                </c:pt>
                <c:pt idx="70">
                  <c:v>23.881290913041315</c:v>
                </c:pt>
                <c:pt idx="71">
                  <c:v>23.366576758857626</c:v>
                </c:pt>
                <c:pt idx="72">
                  <c:v>22.922267335746884</c:v>
                </c:pt>
                <c:pt idx="73">
                  <c:v>22.594910533673758</c:v>
                </c:pt>
                <c:pt idx="74">
                  <c:v>21.997593689632062</c:v>
                </c:pt>
                <c:pt idx="75">
                  <c:v>22.160829325093488</c:v>
                </c:pt>
                <c:pt idx="76">
                  <c:v>22.032528173635139</c:v>
                </c:pt>
                <c:pt idx="77">
                  <c:v>21.655678784943088</c:v>
                </c:pt>
                <c:pt idx="78">
                  <c:v>21.263757896249789</c:v>
                </c:pt>
                <c:pt idx="79">
                  <c:v>20.468933226666945</c:v>
                </c:pt>
                <c:pt idx="80">
                  <c:v>20.116052364026558</c:v>
                </c:pt>
                <c:pt idx="81">
                  <c:v>20.208637010715471</c:v>
                </c:pt>
                <c:pt idx="82">
                  <c:v>20.160005836611688</c:v>
                </c:pt>
                <c:pt idx="83">
                  <c:v>19.926141752953427</c:v>
                </c:pt>
                <c:pt idx="84">
                  <c:v>19.748813303205026</c:v>
                </c:pt>
                <c:pt idx="85">
                  <c:v>19.578577196502028</c:v>
                </c:pt>
                <c:pt idx="86">
                  <c:v>19.78896223085675</c:v>
                </c:pt>
                <c:pt idx="87">
                  <c:v>19.651577255117285</c:v>
                </c:pt>
                <c:pt idx="88">
                  <c:v>19.459323735493392</c:v>
                </c:pt>
                <c:pt idx="89">
                  <c:v>19.149686269917055</c:v>
                </c:pt>
                <c:pt idx="90">
                  <c:v>19.28681850058716</c:v>
                </c:pt>
                <c:pt idx="91">
                  <c:v>19.339905963736545</c:v>
                </c:pt>
                <c:pt idx="92">
                  <c:v>19.152332326238604</c:v>
                </c:pt>
                <c:pt idx="93">
                  <c:v>18.814742219064815</c:v>
                </c:pt>
                <c:pt idx="94">
                  <c:v>18.686628697686633</c:v>
                </c:pt>
                <c:pt idx="95">
                  <c:v>18.639136052677188</c:v>
                </c:pt>
                <c:pt idx="96">
                  <c:v>18.41700688263634</c:v>
                </c:pt>
                <c:pt idx="97">
                  <c:v>18.483614369601963</c:v>
                </c:pt>
                <c:pt idx="98">
                  <c:v>18.311271979350764</c:v>
                </c:pt>
                <c:pt idx="99">
                  <c:v>18.080403449447058</c:v>
                </c:pt>
                <c:pt idx="100">
                  <c:v>17.655154269269708</c:v>
                </c:pt>
                <c:pt idx="101">
                  <c:v>17.132077472066484</c:v>
                </c:pt>
                <c:pt idx="102">
                  <c:v>16.50110793362682</c:v>
                </c:pt>
                <c:pt idx="103" formatCode="General">
                  <c:v>16</c:v>
                </c:pt>
                <c:pt idx="104">
                  <c:v>15.044204386426754</c:v>
                </c:pt>
                <c:pt idx="105">
                  <c:v>14.584226969666824</c:v>
                </c:pt>
                <c:pt idx="106">
                  <c:v>14.031336002161446</c:v>
                </c:pt>
                <c:pt idx="107" formatCode="General">
                  <c:v>13</c:v>
                </c:pt>
              </c:numCache>
            </c:numRef>
          </c:val>
          <c:extLst>
            <c:ext xmlns:c16="http://schemas.microsoft.com/office/drawing/2014/chart" uri="{C3380CC4-5D6E-409C-BE32-E72D297353CC}">
              <c16:uniqueId val="{00000000-8C86-4216-9052-00977B82DE27}"/>
            </c:ext>
          </c:extLst>
        </c:ser>
        <c:ser>
          <c:idx val="1"/>
          <c:order val="1"/>
          <c:tx>
            <c:strRef>
              <c:f>'Footwear (b)'!$C$6</c:f>
              <c:strCache>
                <c:ptCount val="1"/>
                <c:pt idx="0">
                  <c:v>Import shares from Vietnam</c:v>
                </c:pt>
              </c:strCache>
            </c:strRef>
          </c:tx>
          <c:spPr>
            <a:solidFill>
              <a:srgbClr val="7030A0"/>
            </a:solidFill>
            <a:ln>
              <a:noFill/>
            </a:ln>
            <a:effectLst/>
          </c:spPr>
          <c:cat>
            <c:numRef>
              <c:f>'Footwear (b)'!$A$7:$A$114</c:f>
              <c:numCache>
                <c:formatCode>mmm\-yyyy</c:formatCode>
                <c:ptCount val="10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numCache>
            </c:numRef>
          </c:cat>
          <c:val>
            <c:numRef>
              <c:f>'Footwear (b)'!$C$7:$C$114</c:f>
              <c:numCache>
                <c:formatCode>0</c:formatCode>
                <c:ptCount val="108"/>
                <c:pt idx="0">
                  <c:v>20.78197805917349</c:v>
                </c:pt>
                <c:pt idx="1">
                  <c:v>20.881026896867589</c:v>
                </c:pt>
                <c:pt idx="2">
                  <c:v>21.066825607191049</c:v>
                </c:pt>
                <c:pt idx="3">
                  <c:v>21.376010195177969</c:v>
                </c:pt>
                <c:pt idx="4">
                  <c:v>21.695299151858904</c:v>
                </c:pt>
                <c:pt idx="5">
                  <c:v>21.917738462866087</c:v>
                </c:pt>
                <c:pt idx="6">
                  <c:v>22.229909897134508</c:v>
                </c:pt>
                <c:pt idx="7">
                  <c:v>22.612317954514996</c:v>
                </c:pt>
                <c:pt idx="8">
                  <c:v>22.709007597605797</c:v>
                </c:pt>
                <c:pt idx="9">
                  <c:v>22.680486278744119</c:v>
                </c:pt>
                <c:pt idx="10">
                  <c:v>23.023948127649501</c:v>
                </c:pt>
                <c:pt idx="11">
                  <c:v>22.999039179947289</c:v>
                </c:pt>
                <c:pt idx="12">
                  <c:v>23.24710453391469</c:v>
                </c:pt>
                <c:pt idx="13">
                  <c:v>23.470954661333554</c:v>
                </c:pt>
                <c:pt idx="14">
                  <c:v>23.570679595121032</c:v>
                </c:pt>
                <c:pt idx="15">
                  <c:v>23.547579234519006</c:v>
                </c:pt>
                <c:pt idx="16">
                  <c:v>23.767991954188407</c:v>
                </c:pt>
                <c:pt idx="17">
                  <c:v>23.803856590964166</c:v>
                </c:pt>
                <c:pt idx="18">
                  <c:v>23.861390316938856</c:v>
                </c:pt>
                <c:pt idx="19">
                  <c:v>23.968468433883725</c:v>
                </c:pt>
                <c:pt idx="20">
                  <c:v>24.090452251527658</c:v>
                </c:pt>
                <c:pt idx="21">
                  <c:v>24.35449937501529</c:v>
                </c:pt>
                <c:pt idx="22">
                  <c:v>24.376178288974145</c:v>
                </c:pt>
                <c:pt idx="23">
                  <c:v>24.580012459399128</c:v>
                </c:pt>
                <c:pt idx="24">
                  <c:v>24.657351258790566</c:v>
                </c:pt>
                <c:pt idx="25">
                  <c:v>24.832045817171664</c:v>
                </c:pt>
                <c:pt idx="26">
                  <c:v>24.98997147184134</c:v>
                </c:pt>
                <c:pt idx="27">
                  <c:v>25.11447741730834</c:v>
                </c:pt>
                <c:pt idx="28">
                  <c:v>25.448858835550116</c:v>
                </c:pt>
                <c:pt idx="29">
                  <c:v>25.650277914279979</c:v>
                </c:pt>
                <c:pt idx="30">
                  <c:v>25.98569559437296</c:v>
                </c:pt>
                <c:pt idx="31">
                  <c:v>26.253167990254013</c:v>
                </c:pt>
                <c:pt idx="32">
                  <c:v>26.587297296702815</c:v>
                </c:pt>
                <c:pt idx="33">
                  <c:v>27.001339676004555</c:v>
                </c:pt>
                <c:pt idx="34">
                  <c:v>27.171382376374993</c:v>
                </c:pt>
                <c:pt idx="35">
                  <c:v>27.480999629597058</c:v>
                </c:pt>
                <c:pt idx="36">
                  <c:v>28.158313057166893</c:v>
                </c:pt>
                <c:pt idx="37">
                  <c:v>28.510685058219298</c:v>
                </c:pt>
                <c:pt idx="38">
                  <c:v>29.047361871527301</c:v>
                </c:pt>
                <c:pt idx="39">
                  <c:v>29.626261359600509</c:v>
                </c:pt>
                <c:pt idx="40">
                  <c:v>29.716249715262226</c:v>
                </c:pt>
                <c:pt idx="41">
                  <c:v>30.111134844177474</c:v>
                </c:pt>
                <c:pt idx="42">
                  <c:v>30.607700191207414</c:v>
                </c:pt>
                <c:pt idx="43">
                  <c:v>30.92057543073415</c:v>
                </c:pt>
                <c:pt idx="44">
                  <c:v>31.071806649538502</c:v>
                </c:pt>
                <c:pt idx="45">
                  <c:v>31.006070714243478</c:v>
                </c:pt>
                <c:pt idx="46">
                  <c:v>31.535417310414736</c:v>
                </c:pt>
                <c:pt idx="47">
                  <c:v>31.687508989789681</c:v>
                </c:pt>
                <c:pt idx="48">
                  <c:v>31.740764299015488</c:v>
                </c:pt>
                <c:pt idx="49">
                  <c:v>32.135363008656839</c:v>
                </c:pt>
                <c:pt idx="50">
                  <c:v>32.48926126719369</c:v>
                </c:pt>
                <c:pt idx="51">
                  <c:v>32.220061696543667</c:v>
                </c:pt>
                <c:pt idx="52">
                  <c:v>32.518837876486032</c:v>
                </c:pt>
                <c:pt idx="53">
                  <c:v>32.503413736799146</c:v>
                </c:pt>
                <c:pt idx="54">
                  <c:v>32.77799610551665</c:v>
                </c:pt>
                <c:pt idx="55">
                  <c:v>33.055296881654741</c:v>
                </c:pt>
                <c:pt idx="56">
                  <c:v>32.370723295117557</c:v>
                </c:pt>
                <c:pt idx="57">
                  <c:v>31.385556467017235</c:v>
                </c:pt>
                <c:pt idx="58">
                  <c:v>30.163232526624217</c:v>
                </c:pt>
                <c:pt idx="59">
                  <c:v>29.473025099384792</c:v>
                </c:pt>
                <c:pt idx="60">
                  <c:v>28.70357174988149</c:v>
                </c:pt>
                <c:pt idx="61">
                  <c:v>28.254100243619622</c:v>
                </c:pt>
                <c:pt idx="62">
                  <c:v>27.664568382537425</c:v>
                </c:pt>
                <c:pt idx="63">
                  <c:v>28.175388409453362</c:v>
                </c:pt>
                <c:pt idx="64">
                  <c:v>28.157822231448083</c:v>
                </c:pt>
                <c:pt idx="65">
                  <c:v>28.083728087583143</c:v>
                </c:pt>
                <c:pt idx="66">
                  <c:v>28.357395444893701</c:v>
                </c:pt>
                <c:pt idx="67">
                  <c:v>28.635959889118705</c:v>
                </c:pt>
                <c:pt idx="68">
                  <c:v>29.494972476160804</c:v>
                </c:pt>
                <c:pt idx="69">
                  <c:v>30.505304282538553</c:v>
                </c:pt>
                <c:pt idx="70">
                  <c:v>31.288281524581912</c:v>
                </c:pt>
                <c:pt idx="71">
                  <c:v>31.910869056563797</c:v>
                </c:pt>
                <c:pt idx="72">
                  <c:v>32.094542770171273</c:v>
                </c:pt>
                <c:pt idx="73">
                  <c:v>32.025246367107471</c:v>
                </c:pt>
                <c:pt idx="74">
                  <c:v>32.03631449883396</c:v>
                </c:pt>
                <c:pt idx="75">
                  <c:v>31.515166660570955</c:v>
                </c:pt>
                <c:pt idx="76">
                  <c:v>31.341154319263183</c:v>
                </c:pt>
                <c:pt idx="77">
                  <c:v>31.381704546792694</c:v>
                </c:pt>
                <c:pt idx="78">
                  <c:v>30.769778259517587</c:v>
                </c:pt>
                <c:pt idx="79">
                  <c:v>30.662652618754706</c:v>
                </c:pt>
                <c:pt idx="80">
                  <c:v>30.468637873847442</c:v>
                </c:pt>
                <c:pt idx="81">
                  <c:v>30.128759742211603</c:v>
                </c:pt>
                <c:pt idx="82">
                  <c:v>30.142429084626659</c:v>
                </c:pt>
                <c:pt idx="83">
                  <c:v>30.077061602127444</c:v>
                </c:pt>
                <c:pt idx="84">
                  <c:v>30.694603612581123</c:v>
                </c:pt>
                <c:pt idx="85">
                  <c:v>31.196557729469138</c:v>
                </c:pt>
                <c:pt idx="86">
                  <c:v>31.428188709388248</c:v>
                </c:pt>
                <c:pt idx="87">
                  <c:v>31.583223297829349</c:v>
                </c:pt>
                <c:pt idx="88">
                  <c:v>31.805606215260866</c:v>
                </c:pt>
                <c:pt idx="89">
                  <c:v>32.300164158377484</c:v>
                </c:pt>
                <c:pt idx="90">
                  <c:v>32.736673217848086</c:v>
                </c:pt>
                <c:pt idx="91">
                  <c:v>33.032196929129974</c:v>
                </c:pt>
                <c:pt idx="92">
                  <c:v>33.454569206978128</c:v>
                </c:pt>
                <c:pt idx="93">
                  <c:v>33.704773316252329</c:v>
                </c:pt>
                <c:pt idx="94">
                  <c:v>33.72158012012077</c:v>
                </c:pt>
                <c:pt idx="95">
                  <c:v>33.64956820414762</c:v>
                </c:pt>
                <c:pt idx="96">
                  <c:v>33.500444344157302</c:v>
                </c:pt>
                <c:pt idx="97">
                  <c:v>33.269880309785641</c:v>
                </c:pt>
                <c:pt idx="98">
                  <c:v>33.473994785250191</c:v>
                </c:pt>
                <c:pt idx="99">
                  <c:v>33.839657098328118</c:v>
                </c:pt>
                <c:pt idx="100">
                  <c:v>34.212072306068606</c:v>
                </c:pt>
                <c:pt idx="101">
                  <c:v>34.378954715666246</c:v>
                </c:pt>
                <c:pt idx="102">
                  <c:v>34.493074695654656</c:v>
                </c:pt>
                <c:pt idx="103" formatCode="General">
                  <c:v>35</c:v>
                </c:pt>
                <c:pt idx="104">
                  <c:v>34.651381561460745</c:v>
                </c:pt>
                <c:pt idx="105">
                  <c:v>34.754068626263177</c:v>
                </c:pt>
                <c:pt idx="106">
                  <c:v>35.005802037269014</c:v>
                </c:pt>
                <c:pt idx="107" formatCode="General">
                  <c:v>35</c:v>
                </c:pt>
              </c:numCache>
            </c:numRef>
          </c:val>
          <c:extLst>
            <c:ext xmlns:c16="http://schemas.microsoft.com/office/drawing/2014/chart" uri="{C3380CC4-5D6E-409C-BE32-E72D297353CC}">
              <c16:uniqueId val="{00000001-8C86-4216-9052-00977B82DE27}"/>
            </c:ext>
          </c:extLst>
        </c:ser>
        <c:ser>
          <c:idx val="2"/>
          <c:order val="2"/>
          <c:tx>
            <c:strRef>
              <c:f>'Footwear (b)'!$D$6</c:f>
              <c:strCache>
                <c:ptCount val="1"/>
                <c:pt idx="0">
                  <c:v>Import share from Indonesia</c:v>
                </c:pt>
              </c:strCache>
            </c:strRef>
          </c:tx>
          <c:spPr>
            <a:solidFill>
              <a:srgbClr val="0070C0"/>
            </a:solidFill>
            <a:ln w="25400">
              <a:noFill/>
            </a:ln>
            <a:effectLst/>
          </c:spPr>
          <c:cat>
            <c:numRef>
              <c:f>'Footwear (b)'!$A$7:$A$114</c:f>
              <c:numCache>
                <c:formatCode>mmm\-yyyy</c:formatCode>
                <c:ptCount val="10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numCache>
            </c:numRef>
          </c:cat>
          <c:val>
            <c:numRef>
              <c:f>'Footwear (b)'!$D$7:$D$114</c:f>
              <c:numCache>
                <c:formatCode>0</c:formatCode>
                <c:ptCount val="108"/>
                <c:pt idx="0">
                  <c:v>7.4490392069078259</c:v>
                </c:pt>
                <c:pt idx="1">
                  <c:v>7.5451528953488127</c:v>
                </c:pt>
                <c:pt idx="2">
                  <c:v>7.5303655477685503</c:v>
                </c:pt>
                <c:pt idx="3">
                  <c:v>7.543999051621042</c:v>
                </c:pt>
                <c:pt idx="4">
                  <c:v>7.6373907234416896</c:v>
                </c:pt>
                <c:pt idx="5">
                  <c:v>7.6529184436407824</c:v>
                </c:pt>
                <c:pt idx="6">
                  <c:v>7.6088614387295941</c:v>
                </c:pt>
                <c:pt idx="7">
                  <c:v>7.6973176681967068</c:v>
                </c:pt>
                <c:pt idx="8">
                  <c:v>7.763842308688031</c:v>
                </c:pt>
                <c:pt idx="9">
                  <c:v>7.76967269550327</c:v>
                </c:pt>
                <c:pt idx="10">
                  <c:v>7.7178239244301574</c:v>
                </c:pt>
                <c:pt idx="11">
                  <c:v>7.7088947450633256</c:v>
                </c:pt>
                <c:pt idx="12">
                  <c:v>7.6834719727463376</c:v>
                </c:pt>
                <c:pt idx="13">
                  <c:v>7.679485656430268</c:v>
                </c:pt>
                <c:pt idx="14">
                  <c:v>7.6531705391981619</c:v>
                </c:pt>
                <c:pt idx="15">
                  <c:v>7.7177260839355384</c:v>
                </c:pt>
                <c:pt idx="16">
                  <c:v>7.6570908412208203</c:v>
                </c:pt>
                <c:pt idx="17">
                  <c:v>7.5981489568658356</c:v>
                </c:pt>
                <c:pt idx="18">
                  <c:v>7.5512407712604794</c:v>
                </c:pt>
                <c:pt idx="19">
                  <c:v>7.6757354393855834</c:v>
                </c:pt>
                <c:pt idx="20">
                  <c:v>7.6116926849555497</c:v>
                </c:pt>
                <c:pt idx="21">
                  <c:v>7.5377108041557577</c:v>
                </c:pt>
                <c:pt idx="22">
                  <c:v>7.5808030883291337</c:v>
                </c:pt>
                <c:pt idx="23">
                  <c:v>7.479169318193736</c:v>
                </c:pt>
                <c:pt idx="24">
                  <c:v>7.5281513188856133</c:v>
                </c:pt>
                <c:pt idx="25">
                  <c:v>7.5214308824668796</c:v>
                </c:pt>
                <c:pt idx="26">
                  <c:v>7.5559758619412758</c:v>
                </c:pt>
                <c:pt idx="27">
                  <c:v>7.5388396795658217</c:v>
                </c:pt>
                <c:pt idx="28">
                  <c:v>7.5637796292032711</c:v>
                </c:pt>
                <c:pt idx="29">
                  <c:v>7.5694390750505907</c:v>
                </c:pt>
                <c:pt idx="30">
                  <c:v>7.5658944736924454</c:v>
                </c:pt>
                <c:pt idx="31">
                  <c:v>7.6175016121042827</c:v>
                </c:pt>
                <c:pt idx="32">
                  <c:v>7.6470831744800405</c:v>
                </c:pt>
                <c:pt idx="33">
                  <c:v>7.7473482989160152</c:v>
                </c:pt>
                <c:pt idx="34">
                  <c:v>7.652362647224968</c:v>
                </c:pt>
                <c:pt idx="35">
                  <c:v>7.7298196108165156</c:v>
                </c:pt>
                <c:pt idx="36">
                  <c:v>7.7335365919659784</c:v>
                </c:pt>
                <c:pt idx="37">
                  <c:v>7.7698824287635322</c:v>
                </c:pt>
                <c:pt idx="38">
                  <c:v>7.7833681581199272</c:v>
                </c:pt>
                <c:pt idx="39">
                  <c:v>7.8486728066619742</c:v>
                </c:pt>
                <c:pt idx="40">
                  <c:v>7.9069719495975406</c:v>
                </c:pt>
                <c:pt idx="41">
                  <c:v>8.0296184335892438</c:v>
                </c:pt>
                <c:pt idx="42">
                  <c:v>8.1114599967411429</c:v>
                </c:pt>
                <c:pt idx="43">
                  <c:v>8.0394627761098398</c:v>
                </c:pt>
                <c:pt idx="44">
                  <c:v>7.9963020608602982</c:v>
                </c:pt>
                <c:pt idx="45">
                  <c:v>7.903021096453072</c:v>
                </c:pt>
                <c:pt idx="46">
                  <c:v>7.8652682354921772</c:v>
                </c:pt>
                <c:pt idx="47">
                  <c:v>8.0353497320374565</c:v>
                </c:pt>
                <c:pt idx="48">
                  <c:v>8.0586120261255729</c:v>
                </c:pt>
                <c:pt idx="49">
                  <c:v>8.1119273433904606</c:v>
                </c:pt>
                <c:pt idx="50">
                  <c:v>8.1912540457491136</c:v>
                </c:pt>
                <c:pt idx="51">
                  <c:v>8.5240878963599087</c:v>
                </c:pt>
                <c:pt idx="52">
                  <c:v>8.5618301886329871</c:v>
                </c:pt>
                <c:pt idx="53">
                  <c:v>8.5513266031426802</c:v>
                </c:pt>
                <c:pt idx="54">
                  <c:v>8.5996030723605177</c:v>
                </c:pt>
                <c:pt idx="55">
                  <c:v>8.581589260455539</c:v>
                </c:pt>
                <c:pt idx="56">
                  <c:v>8.9507155498776267</c:v>
                </c:pt>
                <c:pt idx="57">
                  <c:v>9.1374362295639866</c:v>
                </c:pt>
                <c:pt idx="58">
                  <c:v>9.3198885237257034</c:v>
                </c:pt>
                <c:pt idx="59">
                  <c:v>9.2902655589022931</c:v>
                </c:pt>
                <c:pt idx="60">
                  <c:v>9.4348048343124997</c:v>
                </c:pt>
                <c:pt idx="61">
                  <c:v>9.4082572003070215</c:v>
                </c:pt>
                <c:pt idx="62">
                  <c:v>9.4433244832063004</c:v>
                </c:pt>
                <c:pt idx="63">
                  <c:v>9.6598027850388526</c:v>
                </c:pt>
                <c:pt idx="64">
                  <c:v>9.9487922810614116</c:v>
                </c:pt>
                <c:pt idx="65">
                  <c:v>9.9260186911537271</c:v>
                </c:pt>
                <c:pt idx="66">
                  <c:v>9.9820217333063752</c:v>
                </c:pt>
                <c:pt idx="67">
                  <c:v>10.077563005410459</c:v>
                </c:pt>
                <c:pt idx="68">
                  <c:v>10.079855307332137</c:v>
                </c:pt>
                <c:pt idx="69">
                  <c:v>10.100582442343972</c:v>
                </c:pt>
                <c:pt idx="70">
                  <c:v>10.249273993494862</c:v>
                </c:pt>
                <c:pt idx="71">
                  <c:v>10.229203059764261</c:v>
                </c:pt>
                <c:pt idx="72">
                  <c:v>10.205717840891051</c:v>
                </c:pt>
                <c:pt idx="73">
                  <c:v>10.257890567250342</c:v>
                </c:pt>
                <c:pt idx="74">
                  <c:v>10.427409056977341</c:v>
                </c:pt>
                <c:pt idx="75">
                  <c:v>10.024241956994521</c:v>
                </c:pt>
                <c:pt idx="76">
                  <c:v>9.7560562433988238</c:v>
                </c:pt>
                <c:pt idx="77">
                  <c:v>9.6059637290451843</c:v>
                </c:pt>
                <c:pt idx="78">
                  <c:v>9.7039805269377855</c:v>
                </c:pt>
                <c:pt idx="79">
                  <c:v>9.7785936458386331</c:v>
                </c:pt>
                <c:pt idx="80">
                  <c:v>9.764139095772979</c:v>
                </c:pt>
                <c:pt idx="81">
                  <c:v>9.5979541095576195</c:v>
                </c:pt>
                <c:pt idx="82">
                  <c:v>9.4926124529837388</c:v>
                </c:pt>
                <c:pt idx="83">
                  <c:v>9.5905123769310645</c:v>
                </c:pt>
                <c:pt idx="84">
                  <c:v>9.5641745308972546</c:v>
                </c:pt>
                <c:pt idx="85">
                  <c:v>9.5053380400430338</c:v>
                </c:pt>
                <c:pt idx="86">
                  <c:v>9.4200355465517021</c:v>
                </c:pt>
                <c:pt idx="87">
                  <c:v>9.5711463939470711</c:v>
                </c:pt>
                <c:pt idx="88">
                  <c:v>9.6019257543108658</c:v>
                </c:pt>
                <c:pt idx="89">
                  <c:v>9.8641067244073604</c:v>
                </c:pt>
                <c:pt idx="90">
                  <c:v>9.8147664443443343</c:v>
                </c:pt>
                <c:pt idx="91">
                  <c:v>9.7257789072389365</c:v>
                </c:pt>
                <c:pt idx="92">
                  <c:v>9.7703988238194448</c:v>
                </c:pt>
                <c:pt idx="93">
                  <c:v>10.174015172685333</c:v>
                </c:pt>
                <c:pt idx="94">
                  <c:v>10.452834192365833</c:v>
                </c:pt>
                <c:pt idx="95">
                  <c:v>10.606740729500437</c:v>
                </c:pt>
                <c:pt idx="96">
                  <c:v>10.706655164793428</c:v>
                </c:pt>
                <c:pt idx="97">
                  <c:v>10.828356239608105</c:v>
                </c:pt>
                <c:pt idx="98">
                  <c:v>10.82007565995317</c:v>
                </c:pt>
                <c:pt idx="99">
                  <c:v>10.994250498286556</c:v>
                </c:pt>
                <c:pt idx="100">
                  <c:v>10.945821843792297</c:v>
                </c:pt>
                <c:pt idx="101">
                  <c:v>11.169184377895643</c:v>
                </c:pt>
                <c:pt idx="102">
                  <c:v>11.299241145326025</c:v>
                </c:pt>
                <c:pt idx="103" formatCode="General">
                  <c:v>12</c:v>
                </c:pt>
                <c:pt idx="104">
                  <c:v>11.837171173539078</c:v>
                </c:pt>
                <c:pt idx="105">
                  <c:v>11.915086525022826</c:v>
                </c:pt>
                <c:pt idx="106">
                  <c:v>11.798011517088456</c:v>
                </c:pt>
                <c:pt idx="107" formatCode="General">
                  <c:v>12</c:v>
                </c:pt>
              </c:numCache>
            </c:numRef>
          </c:val>
          <c:extLst>
            <c:ext xmlns:c16="http://schemas.microsoft.com/office/drawing/2014/chart" uri="{C3380CC4-5D6E-409C-BE32-E72D297353CC}">
              <c16:uniqueId val="{00000002-8C86-4216-9052-00977B82DE27}"/>
            </c:ext>
          </c:extLst>
        </c:ser>
        <c:ser>
          <c:idx val="5"/>
          <c:order val="3"/>
          <c:tx>
            <c:strRef>
              <c:f>'Footwear (b)'!#REF!</c:f>
              <c:strCache>
                <c:ptCount val="1"/>
                <c:pt idx="0">
                  <c:v>#REF!</c:v>
                </c:pt>
              </c:strCache>
            </c:strRef>
          </c:tx>
          <c:spPr>
            <a:solidFill>
              <a:schemeClr val="accent6"/>
            </a:solidFill>
            <a:ln w="25400">
              <a:noFill/>
            </a:ln>
            <a:effectLst/>
          </c:spPr>
          <c:cat>
            <c:numRef>
              <c:f>'Footwear (b)'!$A$7:$A$114</c:f>
              <c:numCache>
                <c:formatCode>mmm\-yyyy</c:formatCode>
                <c:ptCount val="10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numCache>
            </c:numRef>
          </c:cat>
          <c:val>
            <c:numRef>
              <c:f>'Footwear (b)'!#REF!</c:f>
              <c:numCache>
                <c:formatCode>General</c:formatCode>
                <c:ptCount val="1"/>
                <c:pt idx="0">
                  <c:v>1</c:v>
                </c:pt>
              </c:numCache>
            </c:numRef>
          </c:val>
          <c:extLst>
            <c:ext xmlns:c16="http://schemas.microsoft.com/office/drawing/2014/chart" uri="{C3380CC4-5D6E-409C-BE32-E72D297353CC}">
              <c16:uniqueId val="{00000003-8C86-4216-9052-00977B82DE27}"/>
            </c:ext>
          </c:extLst>
        </c:ser>
        <c:ser>
          <c:idx val="3"/>
          <c:order val="4"/>
          <c:tx>
            <c:strRef>
              <c:f>'Footwear (b)'!#REF!</c:f>
              <c:strCache>
                <c:ptCount val="1"/>
                <c:pt idx="0">
                  <c:v>#REF!</c:v>
                </c:pt>
              </c:strCache>
            </c:strRef>
          </c:tx>
          <c:spPr>
            <a:solidFill>
              <a:schemeClr val="accent4"/>
            </a:solidFill>
            <a:ln w="25400">
              <a:noFill/>
            </a:ln>
            <a:effectLst/>
          </c:spPr>
          <c:cat>
            <c:numRef>
              <c:f>'Footwear (b)'!$A$7:$A$114</c:f>
              <c:numCache>
                <c:formatCode>mmm\-yyyy</c:formatCode>
                <c:ptCount val="10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numCache>
            </c:numRef>
          </c:cat>
          <c:val>
            <c:numRef>
              <c:f>'Footwear (b)'!#REF!</c:f>
              <c:numCache>
                <c:formatCode>General</c:formatCode>
                <c:ptCount val="1"/>
                <c:pt idx="0">
                  <c:v>1</c:v>
                </c:pt>
              </c:numCache>
            </c:numRef>
          </c:val>
          <c:extLst>
            <c:ext xmlns:c16="http://schemas.microsoft.com/office/drawing/2014/chart" uri="{C3380CC4-5D6E-409C-BE32-E72D297353CC}">
              <c16:uniqueId val="{00000004-8C86-4216-9052-00977B82DE27}"/>
            </c:ext>
          </c:extLst>
        </c:ser>
        <c:ser>
          <c:idx val="4"/>
          <c:order val="5"/>
          <c:tx>
            <c:strRef>
              <c:f>'Footwear (b)'!#REF!</c:f>
              <c:strCache>
                <c:ptCount val="1"/>
                <c:pt idx="0">
                  <c:v>#REF!</c:v>
                </c:pt>
              </c:strCache>
            </c:strRef>
          </c:tx>
          <c:spPr>
            <a:solidFill>
              <a:schemeClr val="accent5"/>
            </a:solidFill>
            <a:ln w="25400">
              <a:noFill/>
            </a:ln>
            <a:effectLst/>
          </c:spPr>
          <c:cat>
            <c:numRef>
              <c:f>'Footwear (b)'!$A$7:$A$114</c:f>
              <c:numCache>
                <c:formatCode>mmm\-yyyy</c:formatCode>
                <c:ptCount val="10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numCache>
            </c:numRef>
          </c:cat>
          <c:val>
            <c:numRef>
              <c:f>'Footwear (b)'!#REF!</c:f>
              <c:numCache>
                <c:formatCode>General</c:formatCode>
                <c:ptCount val="1"/>
                <c:pt idx="0">
                  <c:v>1</c:v>
                </c:pt>
              </c:numCache>
            </c:numRef>
          </c:val>
          <c:extLst>
            <c:ext xmlns:c16="http://schemas.microsoft.com/office/drawing/2014/chart" uri="{C3380CC4-5D6E-409C-BE32-E72D297353CC}">
              <c16:uniqueId val="{00000000-9352-4226-80CD-26E934CF22AE}"/>
            </c:ext>
          </c:extLst>
        </c:ser>
        <c:ser>
          <c:idx val="6"/>
          <c:order val="6"/>
          <c:tx>
            <c:strRef>
              <c:f>'Footwear (b)'!$E$6</c:f>
              <c:strCache>
                <c:ptCount val="1"/>
                <c:pt idx="0">
                  <c:v>Import shares from AOC</c:v>
                </c:pt>
              </c:strCache>
            </c:strRef>
          </c:tx>
          <c:spPr>
            <a:solidFill>
              <a:schemeClr val="bg2">
                <a:lumMod val="50000"/>
              </a:schemeClr>
            </a:solidFill>
            <a:ln>
              <a:noFill/>
            </a:ln>
            <a:effectLst/>
          </c:spPr>
          <c:cat>
            <c:numRef>
              <c:f>'Footwear (b)'!$A$7:$A$114</c:f>
              <c:numCache>
                <c:formatCode>mmm\-yyyy</c:formatCode>
                <c:ptCount val="10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numCache>
            </c:numRef>
          </c:cat>
          <c:val>
            <c:numRef>
              <c:f>'Footwear (b)'!$E$7:$E$114</c:f>
              <c:numCache>
                <c:formatCode>0</c:formatCode>
                <c:ptCount val="108"/>
                <c:pt idx="0">
                  <c:v>30.138561635752154</c:v>
                </c:pt>
                <c:pt idx="1">
                  <c:v>30.353826018729038</c:v>
                </c:pt>
                <c:pt idx="2">
                  <c:v>30.180769562626949</c:v>
                </c:pt>
                <c:pt idx="3">
                  <c:v>29.98345767488928</c:v>
                </c:pt>
                <c:pt idx="4">
                  <c:v>29.807039174536797</c:v>
                </c:pt>
                <c:pt idx="5">
                  <c:v>29.793849744062797</c:v>
                </c:pt>
                <c:pt idx="6">
                  <c:v>30.038552881872477</c:v>
                </c:pt>
                <c:pt idx="7">
                  <c:v>29.991477326329502</c:v>
                </c:pt>
                <c:pt idx="8">
                  <c:v>30.103067738454868</c:v>
                </c:pt>
                <c:pt idx="9">
                  <c:v>30.241265591260927</c:v>
                </c:pt>
                <c:pt idx="10">
                  <c:v>30.281747375925619</c:v>
                </c:pt>
                <c:pt idx="11">
                  <c:v>30.587641013061329</c:v>
                </c:pt>
                <c:pt idx="12">
                  <c:v>30.6705954781618</c:v>
                </c:pt>
                <c:pt idx="13">
                  <c:v>30.70959274739883</c:v>
                </c:pt>
                <c:pt idx="14">
                  <c:v>30.794002078871159</c:v>
                </c:pt>
                <c:pt idx="15">
                  <c:v>31.201467774579896</c:v>
                </c:pt>
                <c:pt idx="16">
                  <c:v>31.407525785174187</c:v>
                </c:pt>
                <c:pt idx="17">
                  <c:v>31.68480714165851</c:v>
                </c:pt>
                <c:pt idx="18">
                  <c:v>31.857220314485929</c:v>
                </c:pt>
                <c:pt idx="19">
                  <c:v>32.041372960749555</c:v>
                </c:pt>
                <c:pt idx="20">
                  <c:v>32.000505838042415</c:v>
                </c:pt>
                <c:pt idx="21">
                  <c:v>31.905027000056492</c:v>
                </c:pt>
                <c:pt idx="22">
                  <c:v>31.862352997393089</c:v>
                </c:pt>
                <c:pt idx="23">
                  <c:v>31.931015065774176</c:v>
                </c:pt>
                <c:pt idx="24">
                  <c:v>31.980988287077523</c:v>
                </c:pt>
                <c:pt idx="25">
                  <c:v>31.905699294620078</c:v>
                </c:pt>
                <c:pt idx="26">
                  <c:v>31.8078508705225</c:v>
                </c:pt>
                <c:pt idx="27">
                  <c:v>31.613942144063742</c:v>
                </c:pt>
                <c:pt idx="28">
                  <c:v>31.420713384391902</c:v>
                </c:pt>
                <c:pt idx="29">
                  <c:v>31.257071194023581</c:v>
                </c:pt>
                <c:pt idx="30">
                  <c:v>30.906219397205234</c:v>
                </c:pt>
                <c:pt idx="31">
                  <c:v>30.715744320830339</c:v>
                </c:pt>
                <c:pt idx="32">
                  <c:v>30.756382639073223</c:v>
                </c:pt>
                <c:pt idx="33">
                  <c:v>31.042725274895815</c:v>
                </c:pt>
                <c:pt idx="34">
                  <c:v>31.386383649813951</c:v>
                </c:pt>
                <c:pt idx="35">
                  <c:v>31.458962277311969</c:v>
                </c:pt>
                <c:pt idx="36">
                  <c:v>31.570193466416328</c:v>
                </c:pt>
                <c:pt idx="37">
                  <c:v>31.992817232565841</c:v>
                </c:pt>
                <c:pt idx="38">
                  <c:v>32.259739547512353</c:v>
                </c:pt>
                <c:pt idx="39">
                  <c:v>32.223648712584676</c:v>
                </c:pt>
                <c:pt idx="40">
                  <c:v>32.513005127221419</c:v>
                </c:pt>
                <c:pt idx="41">
                  <c:v>32.865485404063364</c:v>
                </c:pt>
                <c:pt idx="42">
                  <c:v>33.649310222686339</c:v>
                </c:pt>
                <c:pt idx="43">
                  <c:v>34.30079924742985</c:v>
                </c:pt>
                <c:pt idx="44">
                  <c:v>34.86859807562054</c:v>
                </c:pt>
                <c:pt idx="45">
                  <c:v>35.14813026055478</c:v>
                </c:pt>
                <c:pt idx="46">
                  <c:v>35.124601385216081</c:v>
                </c:pt>
                <c:pt idx="47">
                  <c:v>35.272534508538257</c:v>
                </c:pt>
                <c:pt idx="48">
                  <c:v>35.72547637965917</c:v>
                </c:pt>
                <c:pt idx="49">
                  <c:v>35.511247014736895</c:v>
                </c:pt>
                <c:pt idx="50">
                  <c:v>34.486423159182237</c:v>
                </c:pt>
                <c:pt idx="51">
                  <c:v>34.613914838490473</c:v>
                </c:pt>
                <c:pt idx="52">
                  <c:v>34.629774885547505</c:v>
                </c:pt>
                <c:pt idx="53">
                  <c:v>34.999334504455973</c:v>
                </c:pt>
                <c:pt idx="54">
                  <c:v>34.933048222321943</c:v>
                </c:pt>
                <c:pt idx="55">
                  <c:v>34.872334318077691</c:v>
                </c:pt>
                <c:pt idx="56">
                  <c:v>34.867973260288736</c:v>
                </c:pt>
                <c:pt idx="57">
                  <c:v>35.205989679657876</c:v>
                </c:pt>
                <c:pt idx="58">
                  <c:v>35.762863576110263</c:v>
                </c:pt>
                <c:pt idx="59">
                  <c:v>35.993460895881498</c:v>
                </c:pt>
                <c:pt idx="60">
                  <c:v>36.136187181680398</c:v>
                </c:pt>
                <c:pt idx="61">
                  <c:v>36.228397778979577</c:v>
                </c:pt>
                <c:pt idx="62">
                  <c:v>36.782915577942717</c:v>
                </c:pt>
                <c:pt idx="63">
                  <c:v>36.451051472328913</c:v>
                </c:pt>
                <c:pt idx="64">
                  <c:v>36.272735457415436</c:v>
                </c:pt>
                <c:pt idx="65">
                  <c:v>36.076718780561265</c:v>
                </c:pt>
                <c:pt idx="66">
                  <c:v>35.695576136656143</c:v>
                </c:pt>
                <c:pt idx="67">
                  <c:v>35.211371502554769</c:v>
                </c:pt>
                <c:pt idx="68">
                  <c:v>34.874917652398963</c:v>
                </c:pt>
                <c:pt idx="69">
                  <c:v>34.810573032102297</c:v>
                </c:pt>
                <c:pt idx="70">
                  <c:v>34.581153568881902</c:v>
                </c:pt>
                <c:pt idx="71">
                  <c:v>34.493351124814311</c:v>
                </c:pt>
                <c:pt idx="72">
                  <c:v>34.777472053190792</c:v>
                </c:pt>
                <c:pt idx="73">
                  <c:v>35.121952531968432</c:v>
                </c:pt>
                <c:pt idx="74">
                  <c:v>35.538682754556632</c:v>
                </c:pt>
                <c:pt idx="75">
                  <c:v>36.299762057341034</c:v>
                </c:pt>
                <c:pt idx="76">
                  <c:v>36.870261263702851</c:v>
                </c:pt>
                <c:pt idx="77">
                  <c:v>37.356652939219032</c:v>
                </c:pt>
                <c:pt idx="78">
                  <c:v>38.262483317294837</c:v>
                </c:pt>
                <c:pt idx="79">
                  <c:v>39.089820508739713</c:v>
                </c:pt>
                <c:pt idx="80">
                  <c:v>39.651170666353025</c:v>
                </c:pt>
                <c:pt idx="81">
                  <c:v>40.064649137515303</c:v>
                </c:pt>
                <c:pt idx="82">
                  <c:v>40.204952625777921</c:v>
                </c:pt>
                <c:pt idx="83">
                  <c:v>40.406284267988063</c:v>
                </c:pt>
                <c:pt idx="84">
                  <c:v>39.992408553316601</c:v>
                </c:pt>
                <c:pt idx="85">
                  <c:v>39.719527033985798</c:v>
                </c:pt>
                <c:pt idx="86">
                  <c:v>39.362813513203299</c:v>
                </c:pt>
                <c:pt idx="87">
                  <c:v>39.194053053106288</c:v>
                </c:pt>
                <c:pt idx="88">
                  <c:v>39.13314429493488</c:v>
                </c:pt>
                <c:pt idx="89">
                  <c:v>38.686042847298097</c:v>
                </c:pt>
                <c:pt idx="90">
                  <c:v>38.161741837220418</c:v>
                </c:pt>
                <c:pt idx="91">
                  <c:v>37.902118199894545</c:v>
                </c:pt>
                <c:pt idx="92">
                  <c:v>37.622699642963823</c:v>
                </c:pt>
                <c:pt idx="93">
                  <c:v>37.30646929199753</c:v>
                </c:pt>
                <c:pt idx="94">
                  <c:v>37.13895698982676</c:v>
                </c:pt>
                <c:pt idx="95">
                  <c:v>37.104555013674755</c:v>
                </c:pt>
                <c:pt idx="96">
                  <c:v>37.375893608412923</c:v>
                </c:pt>
                <c:pt idx="97">
                  <c:v>37.418149081004294</c:v>
                </c:pt>
                <c:pt idx="98">
                  <c:v>37.394657575445876</c:v>
                </c:pt>
                <c:pt idx="99">
                  <c:v>37.085688953938266</c:v>
                </c:pt>
                <c:pt idx="100">
                  <c:v>37.18695158086939</c:v>
                </c:pt>
                <c:pt idx="101">
                  <c:v>37.319783434371629</c:v>
                </c:pt>
                <c:pt idx="102">
                  <c:v>37.706576225392496</c:v>
                </c:pt>
                <c:pt idx="103">
                  <c:v>37</c:v>
                </c:pt>
                <c:pt idx="104">
                  <c:v>38.467242878573423</c:v>
                </c:pt>
                <c:pt idx="105">
                  <c:v>38.746617879047179</c:v>
                </c:pt>
                <c:pt idx="106">
                  <c:v>39.164850443481086</c:v>
                </c:pt>
                <c:pt idx="107">
                  <c:v>40</c:v>
                </c:pt>
              </c:numCache>
            </c:numRef>
          </c:val>
          <c:extLst>
            <c:ext xmlns:c16="http://schemas.microsoft.com/office/drawing/2014/chart" uri="{C3380CC4-5D6E-409C-BE32-E72D297353CC}">
              <c16:uniqueId val="{00000001-9352-4226-80CD-26E934CF22AE}"/>
            </c:ext>
          </c:extLst>
        </c:ser>
        <c:dLbls>
          <c:showLegendKey val="0"/>
          <c:showVal val="0"/>
          <c:showCatName val="0"/>
          <c:showSerName val="0"/>
          <c:showPercent val="0"/>
          <c:showBubbleSize val="0"/>
        </c:dLbls>
        <c:axId val="388128319"/>
        <c:axId val="388125823"/>
      </c:areaChart>
      <c:dateAx>
        <c:axId val="388128319"/>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rial Black" panose="020B0A04020102020204" pitchFamily="34" charset="0"/>
                <a:ea typeface="+mn-ea"/>
                <a:cs typeface="+mn-cs"/>
              </a:defRPr>
            </a:pPr>
            <a:endParaRPr lang="en-US"/>
          </a:p>
        </c:txPr>
        <c:crossAx val="388125823"/>
        <c:crosses val="autoZero"/>
        <c:auto val="1"/>
        <c:lblOffset val="100"/>
        <c:baseTimeUnit val="months"/>
        <c:majorUnit val="17"/>
        <c:majorTimeUnit val="months"/>
      </c:dateAx>
      <c:valAx>
        <c:axId val="388125823"/>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Arial Black" panose="020B0A04020102020204" pitchFamily="34" charset="0"/>
                <a:ea typeface="+mn-ea"/>
                <a:cs typeface="+mn-cs"/>
              </a:defRPr>
            </a:pPr>
            <a:endParaRPr lang="en-US"/>
          </a:p>
        </c:txPr>
        <c:crossAx val="388128319"/>
        <c:crosses val="autoZero"/>
        <c:crossBetween val="midCat"/>
      </c:valAx>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bg1"/>
      </a:solidFill>
      <a:round/>
    </a:ln>
    <a:effectLst/>
  </c:spPr>
  <c:txPr>
    <a:bodyPr/>
    <a:lstStyle/>
    <a:p>
      <a:pPr>
        <a:defRPr/>
      </a:pPr>
      <a:endParaRPr lang="en-US"/>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209247780197695E-2"/>
          <c:y val="4.2730496453900708E-2"/>
          <c:w val="0.87839771649289378"/>
          <c:h val="0.85820293739878262"/>
        </c:manualLayout>
      </c:layout>
      <c:lineChart>
        <c:grouping val="standard"/>
        <c:varyColors val="0"/>
        <c:ser>
          <c:idx val="0"/>
          <c:order val="0"/>
          <c:tx>
            <c:strRef>
              <c:f>'Clothing (a)'!$B$6</c:f>
              <c:strCache>
                <c:ptCount val="1"/>
                <c:pt idx="0">
                  <c:v>World</c:v>
                </c:pt>
              </c:strCache>
            </c:strRef>
          </c:tx>
          <c:spPr>
            <a:ln w="28575" cap="rnd">
              <a:solidFill>
                <a:schemeClr val="tx1">
                  <a:lumMod val="95000"/>
                  <a:lumOff val="5000"/>
                </a:schemeClr>
              </a:solidFill>
              <a:round/>
            </a:ln>
            <a:effectLst/>
          </c:spPr>
          <c:marker>
            <c:symbol val="none"/>
          </c:marker>
          <c:cat>
            <c:numRef>
              <c:f>'Clothing (a)'!$A$7:$A$114</c:f>
              <c:numCache>
                <c:formatCode>mmm\-yyyy</c:formatCode>
                <c:ptCount val="10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numCache>
            </c:numRef>
          </c:cat>
          <c:val>
            <c:numRef>
              <c:f>'Clothing (a)'!$B$7:$B$114</c:f>
              <c:numCache>
                <c:formatCode>0.0</c:formatCode>
                <c:ptCount val="108"/>
                <c:pt idx="0">
                  <c:v>85.961350455606834</c:v>
                </c:pt>
                <c:pt idx="1">
                  <c:v>86.942958309069923</c:v>
                </c:pt>
                <c:pt idx="2">
                  <c:v>88.977422804041041</c:v>
                </c:pt>
                <c:pt idx="3">
                  <c:v>90.632231781575371</c:v>
                </c:pt>
                <c:pt idx="4">
                  <c:v>92.505360756005544</c:v>
                </c:pt>
                <c:pt idx="5">
                  <c:v>94.360890607832417</c:v>
                </c:pt>
                <c:pt idx="6">
                  <c:v>96.474339043008314</c:v>
                </c:pt>
                <c:pt idx="7">
                  <c:v>98.573471985764087</c:v>
                </c:pt>
                <c:pt idx="8">
                  <c:v>98.750756937311522</c:v>
                </c:pt>
                <c:pt idx="9">
                  <c:v>99.182234687316623</c:v>
                </c:pt>
                <c:pt idx="10">
                  <c:v>99.582902387613643</c:v>
                </c:pt>
                <c:pt idx="11">
                  <c:v>99.350640485368203</c:v>
                </c:pt>
                <c:pt idx="12">
                  <c:v>99.377565610117742</c:v>
                </c:pt>
                <c:pt idx="13">
                  <c:v>99.855474587127674</c:v>
                </c:pt>
                <c:pt idx="14">
                  <c:v>99.602895642372729</c:v>
                </c:pt>
                <c:pt idx="15">
                  <c:v>99.918220470306593</c:v>
                </c:pt>
                <c:pt idx="16">
                  <c:v>100.05987122126302</c:v>
                </c:pt>
                <c:pt idx="17">
                  <c:v>100</c:v>
                </c:pt>
                <c:pt idx="18">
                  <c:v>100.40365533212874</c:v>
                </c:pt>
                <c:pt idx="19">
                  <c:v>100.48845793784258</c:v>
                </c:pt>
                <c:pt idx="20">
                  <c:v>100.87628140457355</c:v>
                </c:pt>
                <c:pt idx="21">
                  <c:v>101.80560313490081</c:v>
                </c:pt>
                <c:pt idx="22">
                  <c:v>101.54178934275666</c:v>
                </c:pt>
                <c:pt idx="23">
                  <c:v>102.01709472307827</c:v>
                </c:pt>
                <c:pt idx="24">
                  <c:v>102.60168993964702</c:v>
                </c:pt>
                <c:pt idx="25">
                  <c:v>102.68278623763251</c:v>
                </c:pt>
                <c:pt idx="26">
                  <c:v>103.09349942656641</c:v>
                </c:pt>
                <c:pt idx="27">
                  <c:v>103.33034872096218</c:v>
                </c:pt>
                <c:pt idx="28">
                  <c:v>103.74863251172559</c:v>
                </c:pt>
                <c:pt idx="29">
                  <c:v>104.10034053661279</c:v>
                </c:pt>
                <c:pt idx="30">
                  <c:v>104.7652237882523</c:v>
                </c:pt>
                <c:pt idx="31">
                  <c:v>104.78974571685032</c:v>
                </c:pt>
                <c:pt idx="32">
                  <c:v>104.52628332180328</c:v>
                </c:pt>
                <c:pt idx="33">
                  <c:v>103.22917651889179</c:v>
                </c:pt>
                <c:pt idx="34">
                  <c:v>102.46544067116336</c:v>
                </c:pt>
                <c:pt idx="35">
                  <c:v>102.06098182876917</c:v>
                </c:pt>
                <c:pt idx="36">
                  <c:v>101.06699220598043</c:v>
                </c:pt>
                <c:pt idx="37">
                  <c:v>100.10641437189373</c:v>
                </c:pt>
                <c:pt idx="38">
                  <c:v>98.947060887650423</c:v>
                </c:pt>
                <c:pt idx="39">
                  <c:v>95.697630517252279</c:v>
                </c:pt>
                <c:pt idx="40">
                  <c:v>90.684448571974045</c:v>
                </c:pt>
                <c:pt idx="41">
                  <c:v>87.047746406683942</c:v>
                </c:pt>
                <c:pt idx="42">
                  <c:v>83.741152164144992</c:v>
                </c:pt>
                <c:pt idx="43">
                  <c:v>81.574095379044408</c:v>
                </c:pt>
                <c:pt idx="44">
                  <c:v>80.366522139408403</c:v>
                </c:pt>
                <c:pt idx="45">
                  <c:v>79.867954319527371</c:v>
                </c:pt>
                <c:pt idx="46">
                  <c:v>79.640706964489922</c:v>
                </c:pt>
                <c:pt idx="47">
                  <c:v>78.814040650198677</c:v>
                </c:pt>
                <c:pt idx="48">
                  <c:v>77.473046327976391</c:v>
                </c:pt>
                <c:pt idx="49">
                  <c:v>76.996562819367412</c:v>
                </c:pt>
                <c:pt idx="50">
                  <c:v>78.659845578169268</c:v>
                </c:pt>
                <c:pt idx="51">
                  <c:v>81.405074965584873</c:v>
                </c:pt>
                <c:pt idx="52">
                  <c:v>85.86468324728051</c:v>
                </c:pt>
                <c:pt idx="53">
                  <c:v>88.722282264894531</c:v>
                </c:pt>
                <c:pt idx="54">
                  <c:v>90.059469707987688</c:v>
                </c:pt>
                <c:pt idx="55">
                  <c:v>91.816645984602459</c:v>
                </c:pt>
                <c:pt idx="56">
                  <c:v>93.448955110946017</c:v>
                </c:pt>
                <c:pt idx="57">
                  <c:v>94.937126595999828</c:v>
                </c:pt>
                <c:pt idx="58">
                  <c:v>97.207601157765197</c:v>
                </c:pt>
                <c:pt idx="59">
                  <c:v>99.877331786821927</c:v>
                </c:pt>
                <c:pt idx="60">
                  <c:v>101.90139551309568</c:v>
                </c:pt>
                <c:pt idx="61">
                  <c:v>104.04400783050443</c:v>
                </c:pt>
                <c:pt idx="62">
                  <c:v>106.94289481664418</c:v>
                </c:pt>
                <c:pt idx="63">
                  <c:v>109.51564421204974</c:v>
                </c:pt>
                <c:pt idx="64">
                  <c:v>111.76874343218724</c:v>
                </c:pt>
                <c:pt idx="65">
                  <c:v>114.06559530913118</c:v>
                </c:pt>
                <c:pt idx="66">
                  <c:v>116.17889359509388</c:v>
                </c:pt>
                <c:pt idx="67">
                  <c:v>118.02538210638187</c:v>
                </c:pt>
                <c:pt idx="68">
                  <c:v>119.12735683051341</c:v>
                </c:pt>
                <c:pt idx="69">
                  <c:v>118.47855366411805</c:v>
                </c:pt>
                <c:pt idx="70">
                  <c:v>116.79233054854402</c:v>
                </c:pt>
                <c:pt idx="71">
                  <c:v>115.42808677190996</c:v>
                </c:pt>
                <c:pt idx="72">
                  <c:v>114.69915990275426</c:v>
                </c:pt>
                <c:pt idx="73">
                  <c:v>112.64910444231701</c:v>
                </c:pt>
                <c:pt idx="74">
                  <c:v>108.89225025007676</c:v>
                </c:pt>
                <c:pt idx="75">
                  <c:v>105.76564446837524</c:v>
                </c:pt>
                <c:pt idx="76">
                  <c:v>103.02813209284669</c:v>
                </c:pt>
                <c:pt idx="77">
                  <c:v>100.538861113716</c:v>
                </c:pt>
                <c:pt idx="78">
                  <c:v>98.554408448063924</c:v>
                </c:pt>
                <c:pt idx="79">
                  <c:v>95.791473214245642</c:v>
                </c:pt>
                <c:pt idx="80">
                  <c:v>93.413707208585024</c:v>
                </c:pt>
                <c:pt idx="81">
                  <c:v>91.590986639815924</c:v>
                </c:pt>
                <c:pt idx="82">
                  <c:v>90.440210836616714</c:v>
                </c:pt>
                <c:pt idx="83">
                  <c:v>89.311619249655109</c:v>
                </c:pt>
                <c:pt idx="84">
                  <c:v>88.008565890048885</c:v>
                </c:pt>
                <c:pt idx="85">
                  <c:v>88.2780869110655</c:v>
                </c:pt>
                <c:pt idx="86">
                  <c:v>87.980133309740253</c:v>
                </c:pt>
                <c:pt idx="87">
                  <c:v>88.02285378594226</c:v>
                </c:pt>
                <c:pt idx="88">
                  <c:v>87.684487271304661</c:v>
                </c:pt>
                <c:pt idx="89">
                  <c:v>87.318341105738241</c:v>
                </c:pt>
                <c:pt idx="90">
                  <c:v>87.579917213873316</c:v>
                </c:pt>
                <c:pt idx="91">
                  <c:v>87.466539813277407</c:v>
                </c:pt>
                <c:pt idx="92">
                  <c:v>88.128710704280948</c:v>
                </c:pt>
                <c:pt idx="93">
                  <c:v>89.474254319942673</c:v>
                </c:pt>
                <c:pt idx="94">
                  <c:v>90.315860654407487</c:v>
                </c:pt>
                <c:pt idx="95">
                  <c:v>91.234426022391531</c:v>
                </c:pt>
                <c:pt idx="96">
                  <c:v>92.586137627953974</c:v>
                </c:pt>
                <c:pt idx="97">
                  <c:v>92.867350834910638</c:v>
                </c:pt>
                <c:pt idx="98">
                  <c:v>93.676885587532581</c:v>
                </c:pt>
                <c:pt idx="99">
                  <c:v>94.423483231566109</c:v>
                </c:pt>
                <c:pt idx="100">
                  <c:v>94.200022834926955</c:v>
                </c:pt>
                <c:pt idx="101">
                  <c:v>94.589711354670527</c:v>
                </c:pt>
                <c:pt idx="102">
                  <c:v>94.402169337927774</c:v>
                </c:pt>
                <c:pt idx="103">
                  <c:v>93.993878205326538</c:v>
                </c:pt>
                <c:pt idx="104">
                  <c:v>93.298213945305577</c:v>
                </c:pt>
                <c:pt idx="105">
                  <c:v>91.66848850192369</c:v>
                </c:pt>
                <c:pt idx="106">
                  <c:v>90.941717007939673</c:v>
                </c:pt>
                <c:pt idx="107">
                  <c:v>90.672361673090464</c:v>
                </c:pt>
              </c:numCache>
            </c:numRef>
          </c:val>
          <c:smooth val="0"/>
          <c:extLst>
            <c:ext xmlns:c16="http://schemas.microsoft.com/office/drawing/2014/chart" uri="{C3380CC4-5D6E-409C-BE32-E72D297353CC}">
              <c16:uniqueId val="{00000000-71D5-4788-9111-D63F318D6B0E}"/>
            </c:ext>
          </c:extLst>
        </c:ser>
        <c:ser>
          <c:idx val="1"/>
          <c:order val="1"/>
          <c:tx>
            <c:strRef>
              <c:f>'Clothing (a)'!$C$6</c:f>
              <c:strCache>
                <c:ptCount val="1"/>
                <c:pt idx="0">
                  <c:v>China</c:v>
                </c:pt>
              </c:strCache>
            </c:strRef>
          </c:tx>
          <c:spPr>
            <a:ln w="28575" cap="rnd">
              <a:solidFill>
                <a:srgbClr val="C00000"/>
              </a:solidFill>
              <a:round/>
            </a:ln>
            <a:effectLst/>
          </c:spPr>
          <c:marker>
            <c:symbol val="none"/>
          </c:marker>
          <c:cat>
            <c:numRef>
              <c:f>'Clothing (a)'!$A$7:$A$114</c:f>
              <c:numCache>
                <c:formatCode>mmm\-yyyy</c:formatCode>
                <c:ptCount val="10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numCache>
            </c:numRef>
          </c:cat>
          <c:val>
            <c:numRef>
              <c:f>'Clothing (a)'!$C$7:$C$114</c:f>
              <c:numCache>
                <c:formatCode>0.0</c:formatCode>
                <c:ptCount val="108"/>
                <c:pt idx="0">
                  <c:v>89.823242216637709</c:v>
                </c:pt>
                <c:pt idx="1">
                  <c:v>90.052550921306121</c:v>
                </c:pt>
                <c:pt idx="2">
                  <c:v>91.496010150426471</c:v>
                </c:pt>
                <c:pt idx="3">
                  <c:v>93.226181390443571</c:v>
                </c:pt>
                <c:pt idx="4">
                  <c:v>94.786143081500114</c:v>
                </c:pt>
                <c:pt idx="5">
                  <c:v>96.544294042490009</c:v>
                </c:pt>
                <c:pt idx="6">
                  <c:v>98.670854135148602</c:v>
                </c:pt>
                <c:pt idx="7">
                  <c:v>100.87074651469636</c:v>
                </c:pt>
                <c:pt idx="8">
                  <c:v>100.93104836030562</c:v>
                </c:pt>
                <c:pt idx="9">
                  <c:v>100.88110440528754</c:v>
                </c:pt>
                <c:pt idx="10">
                  <c:v>101.13139537599105</c:v>
                </c:pt>
                <c:pt idx="11">
                  <c:v>100.8715996004901</c:v>
                </c:pt>
                <c:pt idx="12">
                  <c:v>100.17914150810638</c:v>
                </c:pt>
                <c:pt idx="13">
                  <c:v>101.03230617019396</c:v>
                </c:pt>
                <c:pt idx="14">
                  <c:v>101.12761886468692</c:v>
                </c:pt>
                <c:pt idx="15">
                  <c:v>100.23064947547931</c:v>
                </c:pt>
                <c:pt idx="16">
                  <c:v>99.961707253566445</c:v>
                </c:pt>
                <c:pt idx="17">
                  <c:v>100</c:v>
                </c:pt>
                <c:pt idx="18">
                  <c:v>100.37157170278506</c:v>
                </c:pt>
                <c:pt idx="19">
                  <c:v>99.993252151707651</c:v>
                </c:pt>
                <c:pt idx="20">
                  <c:v>100.51547874879867</c:v>
                </c:pt>
                <c:pt idx="21">
                  <c:v>101.74815775014834</c:v>
                </c:pt>
                <c:pt idx="22">
                  <c:v>101.50927594265259</c:v>
                </c:pt>
                <c:pt idx="23">
                  <c:v>101.8546274251047</c:v>
                </c:pt>
                <c:pt idx="24">
                  <c:v>102.63046458262404</c:v>
                </c:pt>
                <c:pt idx="25">
                  <c:v>102.39674799497178</c:v>
                </c:pt>
                <c:pt idx="26">
                  <c:v>101.68891727089564</c:v>
                </c:pt>
                <c:pt idx="27">
                  <c:v>101.96554618863452</c:v>
                </c:pt>
                <c:pt idx="28">
                  <c:v>102.16099646727631</c:v>
                </c:pt>
                <c:pt idx="29">
                  <c:v>102.31049512464645</c:v>
                </c:pt>
                <c:pt idx="30">
                  <c:v>102.81622979139462</c:v>
                </c:pt>
                <c:pt idx="31">
                  <c:v>102.86000579695782</c:v>
                </c:pt>
                <c:pt idx="32">
                  <c:v>100.75700696240632</c:v>
                </c:pt>
                <c:pt idx="33">
                  <c:v>96.95406025817077</c:v>
                </c:pt>
                <c:pt idx="34">
                  <c:v>94.677655990431091</c:v>
                </c:pt>
                <c:pt idx="35">
                  <c:v>92.558421607307338</c:v>
                </c:pt>
                <c:pt idx="36">
                  <c:v>89.12643360086696</c:v>
                </c:pt>
                <c:pt idx="37">
                  <c:v>85.580235718848911</c:v>
                </c:pt>
                <c:pt idx="38">
                  <c:v>83.100580453532331</c:v>
                </c:pt>
                <c:pt idx="39">
                  <c:v>79.702140098462692</c:v>
                </c:pt>
                <c:pt idx="40">
                  <c:v>75.438990572974234</c:v>
                </c:pt>
                <c:pt idx="41">
                  <c:v>71.313281810467956</c:v>
                </c:pt>
                <c:pt idx="42">
                  <c:v>65.995242803306056</c:v>
                </c:pt>
                <c:pt idx="43">
                  <c:v>61.588755091608945</c:v>
                </c:pt>
                <c:pt idx="44">
                  <c:v>59.260232166726198</c:v>
                </c:pt>
                <c:pt idx="45">
                  <c:v>58.50990287773363</c:v>
                </c:pt>
                <c:pt idx="46">
                  <c:v>58.260718125746777</c:v>
                </c:pt>
                <c:pt idx="47">
                  <c:v>57.58266480831562</c:v>
                </c:pt>
                <c:pt idx="48">
                  <c:v>56.489943495511454</c:v>
                </c:pt>
                <c:pt idx="49">
                  <c:v>56.913407487977949</c:v>
                </c:pt>
                <c:pt idx="50">
                  <c:v>59.566694036819065</c:v>
                </c:pt>
                <c:pt idx="51">
                  <c:v>60.988231800055374</c:v>
                </c:pt>
                <c:pt idx="52">
                  <c:v>62.800250537625558</c:v>
                </c:pt>
                <c:pt idx="53">
                  <c:v>64.253070079373543</c:v>
                </c:pt>
                <c:pt idx="54">
                  <c:v>65.023735619152532</c:v>
                </c:pt>
                <c:pt idx="55">
                  <c:v>66.268611195665315</c:v>
                </c:pt>
                <c:pt idx="56">
                  <c:v>68.085429055585067</c:v>
                </c:pt>
                <c:pt idx="57">
                  <c:v>69.42401869293677</c:v>
                </c:pt>
                <c:pt idx="58">
                  <c:v>71.303870111531992</c:v>
                </c:pt>
                <c:pt idx="59">
                  <c:v>73.275351151629138</c:v>
                </c:pt>
                <c:pt idx="60">
                  <c:v>75.272915827294355</c:v>
                </c:pt>
                <c:pt idx="61">
                  <c:v>76.951142560545264</c:v>
                </c:pt>
                <c:pt idx="62">
                  <c:v>78.471078148606992</c:v>
                </c:pt>
                <c:pt idx="63">
                  <c:v>79.816042530507005</c:v>
                </c:pt>
                <c:pt idx="64">
                  <c:v>80.993316861639698</c:v>
                </c:pt>
                <c:pt idx="65">
                  <c:v>82.281872270430256</c:v>
                </c:pt>
                <c:pt idx="66">
                  <c:v>84.266391628720243</c:v>
                </c:pt>
                <c:pt idx="67">
                  <c:v>85.658477829773346</c:v>
                </c:pt>
                <c:pt idx="68">
                  <c:v>84.567477140571086</c:v>
                </c:pt>
                <c:pt idx="69">
                  <c:v>82.202585093693472</c:v>
                </c:pt>
                <c:pt idx="70">
                  <c:v>79.55339144777831</c:v>
                </c:pt>
                <c:pt idx="71">
                  <c:v>77.514508939394545</c:v>
                </c:pt>
                <c:pt idx="72">
                  <c:v>75.488901705049713</c:v>
                </c:pt>
                <c:pt idx="73">
                  <c:v>73.041325218567493</c:v>
                </c:pt>
                <c:pt idx="74">
                  <c:v>69.923478110680804</c:v>
                </c:pt>
                <c:pt idx="75">
                  <c:v>68.296095732362744</c:v>
                </c:pt>
                <c:pt idx="76">
                  <c:v>66.831032740505805</c:v>
                </c:pt>
                <c:pt idx="77">
                  <c:v>64.979530288983739</c:v>
                </c:pt>
                <c:pt idx="78">
                  <c:v>62.483693819471895</c:v>
                </c:pt>
                <c:pt idx="79">
                  <c:v>59.377673449317371</c:v>
                </c:pt>
                <c:pt idx="80">
                  <c:v>57.994213936600623</c:v>
                </c:pt>
                <c:pt idx="81">
                  <c:v>57.456176684039207</c:v>
                </c:pt>
                <c:pt idx="82">
                  <c:v>57.017433765418211</c:v>
                </c:pt>
                <c:pt idx="83">
                  <c:v>56.622255993280746</c:v>
                </c:pt>
                <c:pt idx="84">
                  <c:v>56.595893601995286</c:v>
                </c:pt>
                <c:pt idx="85">
                  <c:v>56.942891468014558</c:v>
                </c:pt>
                <c:pt idx="86">
                  <c:v>56.96373246870445</c:v>
                </c:pt>
                <c:pt idx="87">
                  <c:v>56.578419756130025</c:v>
                </c:pt>
                <c:pt idx="88">
                  <c:v>56.230560535043281</c:v>
                </c:pt>
                <c:pt idx="89">
                  <c:v>55.965369185354675</c:v>
                </c:pt>
                <c:pt idx="90">
                  <c:v>56.364744346707759</c:v>
                </c:pt>
                <c:pt idx="91">
                  <c:v>56.699585799135967</c:v>
                </c:pt>
                <c:pt idx="92">
                  <c:v>56.88829539006516</c:v>
                </c:pt>
                <c:pt idx="93">
                  <c:v>57.087121672660132</c:v>
                </c:pt>
                <c:pt idx="94">
                  <c:v>57.533651571987455</c:v>
                </c:pt>
                <c:pt idx="95">
                  <c:v>58.100973175969294</c:v>
                </c:pt>
                <c:pt idx="96">
                  <c:v>58.735376764063055</c:v>
                </c:pt>
                <c:pt idx="97">
                  <c:v>58.761913726939738</c:v>
                </c:pt>
                <c:pt idx="98">
                  <c:v>58.489443018685229</c:v>
                </c:pt>
                <c:pt idx="99">
                  <c:v>58.102880187188887</c:v>
                </c:pt>
                <c:pt idx="100">
                  <c:v>56.217107325031492</c:v>
                </c:pt>
                <c:pt idx="101">
                  <c:v>54.40674851328545</c:v>
                </c:pt>
                <c:pt idx="102">
                  <c:v>52.216330615703512</c:v>
                </c:pt>
                <c:pt idx="103">
                  <c:v>49.543979115980811</c:v>
                </c:pt>
                <c:pt idx="104">
                  <c:v>46.4514484554985</c:v>
                </c:pt>
                <c:pt idx="105">
                  <c:v>43.891927946738939</c:v>
                </c:pt>
                <c:pt idx="106">
                  <c:v>41.858335728926598</c:v>
                </c:pt>
                <c:pt idx="107">
                  <c:v>39.537225008787402</c:v>
                </c:pt>
              </c:numCache>
            </c:numRef>
          </c:val>
          <c:smooth val="0"/>
          <c:extLst>
            <c:ext xmlns:c16="http://schemas.microsoft.com/office/drawing/2014/chart" uri="{C3380CC4-5D6E-409C-BE32-E72D297353CC}">
              <c16:uniqueId val="{00000001-71D5-4788-9111-D63F318D6B0E}"/>
            </c:ext>
          </c:extLst>
        </c:ser>
        <c:ser>
          <c:idx val="2"/>
          <c:order val="2"/>
          <c:tx>
            <c:strRef>
              <c:f>'Clothing (a)'!$D$6</c:f>
              <c:strCache>
                <c:ptCount val="1"/>
                <c:pt idx="0">
                  <c:v>Rest of World</c:v>
                </c:pt>
              </c:strCache>
            </c:strRef>
          </c:tx>
          <c:spPr>
            <a:ln w="28575" cap="rnd">
              <a:solidFill>
                <a:srgbClr val="3C719D"/>
              </a:solidFill>
              <a:round/>
            </a:ln>
            <a:effectLst/>
          </c:spPr>
          <c:marker>
            <c:symbol val="none"/>
          </c:marker>
          <c:cat>
            <c:numRef>
              <c:f>'Clothing (a)'!$A$7:$A$114</c:f>
              <c:numCache>
                <c:formatCode>mmm\-yyyy</c:formatCode>
                <c:ptCount val="10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numCache>
            </c:numRef>
          </c:cat>
          <c:val>
            <c:numRef>
              <c:f>'Clothing (a)'!$D$7:$D$114</c:f>
              <c:numCache>
                <c:formatCode>0.0</c:formatCode>
                <c:ptCount val="108"/>
                <c:pt idx="0">
                  <c:v>84.177087593244835</c:v>
                </c:pt>
                <c:pt idx="1">
                  <c:v>85.506271069133604</c:v>
                </c:pt>
                <c:pt idx="2">
                  <c:v>87.813790536271114</c:v>
                </c:pt>
                <c:pt idx="3">
                  <c:v>89.433780804610038</c:v>
                </c:pt>
                <c:pt idx="4">
                  <c:v>91.451598648642616</c:v>
                </c:pt>
                <c:pt idx="5">
                  <c:v>93.352119284585072</c:v>
                </c:pt>
                <c:pt idx="6">
                  <c:v>95.459509900185012</c:v>
                </c:pt>
                <c:pt idx="7">
                  <c:v>97.512090186308967</c:v>
                </c:pt>
                <c:pt idx="8">
                  <c:v>97.743423418948936</c:v>
                </c:pt>
                <c:pt idx="9">
                  <c:v>98.397326581824359</c:v>
                </c:pt>
                <c:pt idx="10">
                  <c:v>98.867471012848199</c:v>
                </c:pt>
                <c:pt idx="11">
                  <c:v>98.64793025105584</c:v>
                </c:pt>
                <c:pt idx="12">
                  <c:v>99.007223250816651</c:v>
                </c:pt>
                <c:pt idx="13">
                  <c:v>99.311757409420125</c:v>
                </c:pt>
                <c:pt idx="14">
                  <c:v>98.898446323412543</c:v>
                </c:pt>
                <c:pt idx="15">
                  <c:v>99.773872698398677</c:v>
                </c:pt>
                <c:pt idx="16">
                  <c:v>100.10522472488796</c:v>
                </c:pt>
                <c:pt idx="17">
                  <c:v>100</c:v>
                </c:pt>
                <c:pt idx="18">
                  <c:v>100.41847854102998</c:v>
                </c:pt>
                <c:pt idx="19">
                  <c:v>100.71725184199683</c:v>
                </c:pt>
                <c:pt idx="20">
                  <c:v>101.04297866570266</c:v>
                </c:pt>
                <c:pt idx="21">
                  <c:v>101.83214392707482</c:v>
                </c:pt>
                <c:pt idx="22">
                  <c:v>101.5568111134133</c:v>
                </c:pt>
                <c:pt idx="23">
                  <c:v>102.09215751200675</c:v>
                </c:pt>
                <c:pt idx="24">
                  <c:v>102.58839554145615</c:v>
                </c:pt>
                <c:pt idx="25">
                  <c:v>102.81494100663593</c:v>
                </c:pt>
                <c:pt idx="26">
                  <c:v>103.74244143027269</c:v>
                </c:pt>
                <c:pt idx="27">
                  <c:v>103.96091182929752</c:v>
                </c:pt>
                <c:pt idx="28">
                  <c:v>104.48214867643091</c:v>
                </c:pt>
                <c:pt idx="29">
                  <c:v>104.92728103509232</c:v>
                </c:pt>
                <c:pt idx="30">
                  <c:v>105.6656937710339</c:v>
                </c:pt>
                <c:pt idx="31">
                  <c:v>105.68131997271779</c:v>
                </c:pt>
                <c:pt idx="32">
                  <c:v>106.26775621700845</c:v>
                </c:pt>
                <c:pt idx="33">
                  <c:v>106.12839213492458</c:v>
                </c:pt>
                <c:pt idx="34">
                  <c:v>106.06353607252021</c:v>
                </c:pt>
                <c:pt idx="35">
                  <c:v>106.45133410937986</c:v>
                </c:pt>
                <c:pt idx="36">
                  <c:v>106.58374321644244</c:v>
                </c:pt>
                <c:pt idx="37">
                  <c:v>106.81776795362801</c:v>
                </c:pt>
                <c:pt idx="38">
                  <c:v>106.26841743706252</c:v>
                </c:pt>
                <c:pt idx="39">
                  <c:v>103.08783233686425</c:v>
                </c:pt>
                <c:pt idx="40">
                  <c:v>97.728122038382992</c:v>
                </c:pt>
                <c:pt idx="41">
                  <c:v>94.317349641417081</c:v>
                </c:pt>
                <c:pt idx="42">
                  <c:v>91.940078750046084</c:v>
                </c:pt>
                <c:pt idx="43">
                  <c:v>90.807678988601836</c:v>
                </c:pt>
                <c:pt idx="44">
                  <c:v>90.118004493343847</c:v>
                </c:pt>
                <c:pt idx="45">
                  <c:v>89.735754961831816</c:v>
                </c:pt>
                <c:pt idx="46">
                  <c:v>89.518643075392575</c:v>
                </c:pt>
                <c:pt idx="47">
                  <c:v>88.623314906349862</c:v>
                </c:pt>
                <c:pt idx="48">
                  <c:v>87.167614026346286</c:v>
                </c:pt>
                <c:pt idx="49">
                  <c:v>86.275338723558264</c:v>
                </c:pt>
                <c:pt idx="50">
                  <c:v>87.481222076714076</c:v>
                </c:pt>
                <c:pt idx="51">
                  <c:v>90.838020599773287</c:v>
                </c:pt>
                <c:pt idx="52">
                  <c:v>96.520862465079276</c:v>
                </c:pt>
                <c:pt idx="53">
                  <c:v>100.02749465184854</c:v>
                </c:pt>
                <c:pt idx="54">
                  <c:v>101.62642531700665</c:v>
                </c:pt>
                <c:pt idx="55">
                  <c:v>103.62029365288052</c:v>
                </c:pt>
                <c:pt idx="56">
                  <c:v>105.16735645398443</c:v>
                </c:pt>
                <c:pt idx="57">
                  <c:v>106.72463742015614</c:v>
                </c:pt>
                <c:pt idx="58">
                  <c:v>109.17558684001322</c:v>
                </c:pt>
                <c:pt idx="59">
                  <c:v>112.16792123099101</c:v>
                </c:pt>
                <c:pt idx="60">
                  <c:v>114.20422799120114</c:v>
                </c:pt>
                <c:pt idx="61">
                  <c:v>116.56139472983685</c:v>
                </c:pt>
                <c:pt idx="62">
                  <c:v>120.0973818526041</c:v>
                </c:pt>
                <c:pt idx="63">
                  <c:v>123.23738981922803</c:v>
                </c:pt>
                <c:pt idx="64">
                  <c:v>125.98753932317355</c:v>
                </c:pt>
                <c:pt idx="65">
                  <c:v>128.7502421492639</c:v>
                </c:pt>
                <c:pt idx="66">
                  <c:v>130.92303859631434</c:v>
                </c:pt>
                <c:pt idx="67">
                  <c:v>132.97946907824613</c:v>
                </c:pt>
                <c:pt idx="68">
                  <c:v>135.09463755046977</c:v>
                </c:pt>
                <c:pt idx="69">
                  <c:v>135.23869804971483</c:v>
                </c:pt>
                <c:pt idx="70">
                  <c:v>133.99738449172457</c:v>
                </c:pt>
                <c:pt idx="71">
                  <c:v>132.94483583993014</c:v>
                </c:pt>
                <c:pt idx="72">
                  <c:v>132.8149984230752</c:v>
                </c:pt>
                <c:pt idx="73">
                  <c:v>130.94860476562718</c:v>
                </c:pt>
                <c:pt idx="74">
                  <c:v>126.89651790506009</c:v>
                </c:pt>
                <c:pt idx="75">
                  <c:v>123.07724417548044</c:v>
                </c:pt>
                <c:pt idx="76">
                  <c:v>119.75183749322085</c:v>
                </c:pt>
                <c:pt idx="77">
                  <c:v>116.9679060810666</c:v>
                </c:pt>
                <c:pt idx="78">
                  <c:v>115.2197218522588</c:v>
                </c:pt>
                <c:pt idx="79">
                  <c:v>112.61529806963384</c:v>
                </c:pt>
                <c:pt idx="80">
                  <c:v>109.77814473285545</c:v>
                </c:pt>
                <c:pt idx="81">
                  <c:v>107.36187756235719</c:v>
                </c:pt>
                <c:pt idx="82">
                  <c:v>105.88212986886489</c:v>
                </c:pt>
                <c:pt idx="83">
                  <c:v>104.41468802055248</c:v>
                </c:pt>
                <c:pt idx="84">
                  <c:v>102.52178066646755</c:v>
                </c:pt>
                <c:pt idx="85">
                  <c:v>102.75550600345538</c:v>
                </c:pt>
                <c:pt idx="86">
                  <c:v>102.31026361096383</c:v>
                </c:pt>
                <c:pt idx="87">
                  <c:v>102.55074305345764</c:v>
                </c:pt>
                <c:pt idx="88">
                  <c:v>102.2167623384822</c:v>
                </c:pt>
                <c:pt idx="89">
                  <c:v>101.8039732476622</c:v>
                </c:pt>
                <c:pt idx="90">
                  <c:v>102.00188373585257</c:v>
                </c:pt>
                <c:pt idx="91">
                  <c:v>101.68142123211351</c:v>
                </c:pt>
                <c:pt idx="92">
                  <c:v>102.56233968694389</c:v>
                </c:pt>
                <c:pt idx="93">
                  <c:v>104.43768715978867</c:v>
                </c:pt>
                <c:pt idx="94">
                  <c:v>105.46182585264947</c:v>
                </c:pt>
                <c:pt idx="95">
                  <c:v>106.54267210330065</c:v>
                </c:pt>
                <c:pt idx="96">
                  <c:v>108.22579280462263</c:v>
                </c:pt>
                <c:pt idx="97">
                  <c:v>108.6246709779625</c:v>
                </c:pt>
                <c:pt idx="98">
                  <c:v>109.93411154881474</c:v>
                </c:pt>
                <c:pt idx="99">
                  <c:v>111.20424954009107</c:v>
                </c:pt>
                <c:pt idx="100">
                  <c:v>111.74880714638896</c:v>
                </c:pt>
                <c:pt idx="101">
                  <c:v>113.15495676652525</c:v>
                </c:pt>
                <c:pt idx="102">
                  <c:v>113.89277912383422</c:v>
                </c:pt>
                <c:pt idx="103">
                  <c:v>114.53052425562626</c:v>
                </c:pt>
                <c:pt idx="104">
                  <c:v>114.94225501571962</c:v>
                </c:pt>
                <c:pt idx="105">
                  <c:v>113.74211147349334</c:v>
                </c:pt>
                <c:pt idx="106">
                  <c:v>113.6191144583334</c:v>
                </c:pt>
                <c:pt idx="107">
                  <c:v>114.29770670025614</c:v>
                </c:pt>
              </c:numCache>
            </c:numRef>
          </c:val>
          <c:smooth val="0"/>
          <c:extLst>
            <c:ext xmlns:c16="http://schemas.microsoft.com/office/drawing/2014/chart" uri="{C3380CC4-5D6E-409C-BE32-E72D297353CC}">
              <c16:uniqueId val="{00000002-71D5-4788-9111-D63F318D6B0E}"/>
            </c:ext>
          </c:extLst>
        </c:ser>
        <c:dLbls>
          <c:showLegendKey val="0"/>
          <c:showVal val="0"/>
          <c:showCatName val="0"/>
          <c:showSerName val="0"/>
          <c:showPercent val="0"/>
          <c:showBubbleSize val="0"/>
        </c:dLbls>
        <c:smooth val="0"/>
        <c:axId val="1227634255"/>
        <c:axId val="1227640495"/>
      </c:lineChart>
      <c:dateAx>
        <c:axId val="1227634255"/>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rial Black" panose="020B0A04020102020204" pitchFamily="34" charset="0"/>
                <a:ea typeface="+mn-ea"/>
                <a:cs typeface="+mn-cs"/>
              </a:defRPr>
            </a:pPr>
            <a:endParaRPr lang="en-US"/>
          </a:p>
        </c:txPr>
        <c:crossAx val="1227640495"/>
        <c:crosses val="autoZero"/>
        <c:auto val="1"/>
        <c:lblOffset val="100"/>
        <c:baseTimeUnit val="months"/>
        <c:majorUnit val="17"/>
        <c:majorTimeUnit val="months"/>
      </c:dateAx>
      <c:valAx>
        <c:axId val="122764049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Arial Black" panose="020B0A04020102020204" pitchFamily="34" charset="0"/>
                <a:ea typeface="+mn-ea"/>
                <a:cs typeface="+mn-cs"/>
              </a:defRPr>
            </a:pPr>
            <a:endParaRPr lang="en-US"/>
          </a:p>
        </c:txPr>
        <c:crossAx val="122763425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bg1"/>
      </a:solidFill>
      <a:round/>
    </a:ln>
    <a:effectLst/>
  </c:spPr>
  <c:txPr>
    <a:bodyPr/>
    <a:lstStyle/>
    <a:p>
      <a:pPr>
        <a:defRPr/>
      </a:pPr>
      <a:endParaRPr lang="en-US"/>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0"/>
          <c:order val="0"/>
          <c:tx>
            <c:strRef>
              <c:f>'Clothing (b)'!$B$6</c:f>
              <c:strCache>
                <c:ptCount val="1"/>
                <c:pt idx="0">
                  <c:v>Import shares from China</c:v>
                </c:pt>
              </c:strCache>
            </c:strRef>
          </c:tx>
          <c:spPr>
            <a:solidFill>
              <a:srgbClr val="C00000"/>
            </a:solidFill>
            <a:ln>
              <a:noFill/>
            </a:ln>
            <a:effectLst/>
          </c:spPr>
          <c:cat>
            <c:numRef>
              <c:f>'Clothing (b)'!$A$7:$A$114</c:f>
              <c:numCache>
                <c:formatCode>mmm\-yy</c:formatCode>
                <c:ptCount val="108"/>
                <c:pt idx="0" formatCode="mmm\-yyyy">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numCache>
            </c:numRef>
          </c:cat>
          <c:val>
            <c:numRef>
              <c:f>'Clothing (b)'!$B$7:$B$114</c:f>
              <c:numCache>
                <c:formatCode>0</c:formatCode>
                <c:ptCount val="108"/>
                <c:pt idx="0">
                  <c:v>32.703197863057547</c:v>
                </c:pt>
                <c:pt idx="1">
                  <c:v>32.431454764933612</c:v>
                </c:pt>
                <c:pt idx="2">
                  <c:v>32.20830383101859</c:v>
                </c:pt>
                <c:pt idx="3">
                  <c:v>32.230284808514959</c:v>
                </c:pt>
                <c:pt idx="4">
                  <c:v>32.115343126854874</c:v>
                </c:pt>
                <c:pt idx="5">
                  <c:v>32.06516441377434</c:v>
                </c:pt>
                <c:pt idx="6">
                  <c:v>32.00670411659825</c:v>
                </c:pt>
                <c:pt idx="7">
                  <c:v>31.969234834211335</c:v>
                </c:pt>
                <c:pt idx="8">
                  <c:v>31.911534326793532</c:v>
                </c:pt>
                <c:pt idx="9">
                  <c:v>31.729261491490153</c:v>
                </c:pt>
                <c:pt idx="10">
                  <c:v>31.6828611313918</c:v>
                </c:pt>
                <c:pt idx="11">
                  <c:v>31.661672084531624</c:v>
                </c:pt>
                <c:pt idx="12">
                  <c:v>31.415239505316233</c:v>
                </c:pt>
                <c:pt idx="13">
                  <c:v>31.517067282487982</c:v>
                </c:pt>
                <c:pt idx="14">
                  <c:v>31.629304350794659</c:v>
                </c:pt>
                <c:pt idx="15">
                  <c:v>31.222008708840498</c:v>
                </c:pt>
                <c:pt idx="16">
                  <c:v>31.076546650642189</c:v>
                </c:pt>
                <c:pt idx="17">
                  <c:v>31.092896936282777</c:v>
                </c:pt>
                <c:pt idx="18">
                  <c:v>31.076750765437914</c:v>
                </c:pt>
                <c:pt idx="19">
                  <c:v>30.9326676922704</c:v>
                </c:pt>
                <c:pt idx="20">
                  <c:v>30.978907839627475</c:v>
                </c:pt>
                <c:pt idx="21">
                  <c:v>31.072036844522984</c:v>
                </c:pt>
                <c:pt idx="22">
                  <c:v>31.074140529533729</c:v>
                </c:pt>
                <c:pt idx="23">
                  <c:v>31.023119345406407</c:v>
                </c:pt>
                <c:pt idx="24">
                  <c:v>31.070320085054746</c:v>
                </c:pt>
                <c:pt idx="25">
                  <c:v>30.979923142060066</c:v>
                </c:pt>
                <c:pt idx="26">
                  <c:v>30.633377322562964</c:v>
                </c:pt>
                <c:pt idx="27">
                  <c:v>30.655790654015664</c:v>
                </c:pt>
                <c:pt idx="28">
                  <c:v>30.597821643120724</c:v>
                </c:pt>
                <c:pt idx="29">
                  <c:v>30.547876491702709</c:v>
                </c:pt>
                <c:pt idx="30">
                  <c:v>30.550189351981079</c:v>
                </c:pt>
                <c:pt idx="31">
                  <c:v>30.57791697136782</c:v>
                </c:pt>
                <c:pt idx="32">
                  <c:v>30.028782480921656</c:v>
                </c:pt>
                <c:pt idx="33">
                  <c:v>29.243895230650242</c:v>
                </c:pt>
                <c:pt idx="34">
                  <c:v>28.751151314036129</c:v>
                </c:pt>
                <c:pt idx="35">
                  <c:v>28.209624236394408</c:v>
                </c:pt>
                <c:pt idx="36">
                  <c:v>27.438801875727865</c:v>
                </c:pt>
                <c:pt idx="37">
                  <c:v>26.590736639161566</c:v>
                </c:pt>
                <c:pt idx="38">
                  <c:v>26.108786397439193</c:v>
                </c:pt>
                <c:pt idx="39">
                  <c:v>25.852034190516314</c:v>
                </c:pt>
                <c:pt idx="40">
                  <c:v>25.769160270213487</c:v>
                </c:pt>
                <c:pt idx="41">
                  <c:v>25.321107560890095</c:v>
                </c:pt>
                <c:pt idx="42">
                  <c:v>24.27516235112779</c:v>
                </c:pt>
                <c:pt idx="43">
                  <c:v>23.202842197829863</c:v>
                </c:pt>
                <c:pt idx="44">
                  <c:v>22.630519104643678</c:v>
                </c:pt>
                <c:pt idx="45">
                  <c:v>22.473435344964788</c:v>
                </c:pt>
                <c:pt idx="46">
                  <c:v>22.450567601402991</c:v>
                </c:pt>
                <c:pt idx="47">
                  <c:v>22.416996395393987</c:v>
                </c:pt>
                <c:pt idx="48">
                  <c:v>22.355441876373295</c:v>
                </c:pt>
                <c:pt idx="49">
                  <c:v>22.660050256467553</c:v>
                </c:pt>
                <c:pt idx="50">
                  <c:v>23.262553032957367</c:v>
                </c:pt>
                <c:pt idx="51">
                  <c:v>23.055408567848218</c:v>
                </c:pt>
                <c:pt idx="52">
                  <c:v>22.552685364800112</c:v>
                </c:pt>
                <c:pt idx="53">
                  <c:v>22.36717800014139</c:v>
                </c:pt>
                <c:pt idx="54">
                  <c:v>22.329278775132082</c:v>
                </c:pt>
                <c:pt idx="55">
                  <c:v>22.337452109214048</c:v>
                </c:pt>
                <c:pt idx="56">
                  <c:v>22.563398383197708</c:v>
                </c:pt>
                <c:pt idx="57">
                  <c:v>22.659641164615913</c:v>
                </c:pt>
                <c:pt idx="58">
                  <c:v>22.723880750960802</c:v>
                </c:pt>
                <c:pt idx="59">
                  <c:v>22.730317670096227</c:v>
                </c:pt>
                <c:pt idx="60">
                  <c:v>22.873799089963729</c:v>
                </c:pt>
                <c:pt idx="61">
                  <c:v>22.876179480170627</c:v>
                </c:pt>
                <c:pt idx="62">
                  <c:v>22.663738811670331</c:v>
                </c:pt>
                <c:pt idx="63">
                  <c:v>22.481008642542299</c:v>
                </c:pt>
                <c:pt idx="64">
                  <c:v>22.313531166137292</c:v>
                </c:pt>
                <c:pt idx="65">
                  <c:v>22.175132488937884</c:v>
                </c:pt>
                <c:pt idx="66">
                  <c:v>22.27144678688644</c:v>
                </c:pt>
                <c:pt idx="67">
                  <c:v>22.255557360685287</c:v>
                </c:pt>
                <c:pt idx="68">
                  <c:v>21.757903382737975</c:v>
                </c:pt>
                <c:pt idx="69">
                  <c:v>21.245142720728065</c:v>
                </c:pt>
                <c:pt idx="70">
                  <c:v>20.839406272891829</c:v>
                </c:pt>
                <c:pt idx="71">
                  <c:v>20.530067891660156</c:v>
                </c:pt>
                <c:pt idx="72">
                  <c:v>20.120276505301337</c:v>
                </c:pt>
                <c:pt idx="73">
                  <c:v>19.826462967122065</c:v>
                </c:pt>
                <c:pt idx="74">
                  <c:v>19.618548873600115</c:v>
                </c:pt>
                <c:pt idx="75">
                  <c:v>19.72430249308443</c:v>
                </c:pt>
                <c:pt idx="76">
                  <c:v>19.82498729806635</c:v>
                </c:pt>
                <c:pt idx="77">
                  <c:v>19.780419714498564</c:v>
                </c:pt>
                <c:pt idx="78">
                  <c:v>19.436666487234323</c:v>
                </c:pt>
                <c:pt idx="79">
                  <c:v>19.048748477117762</c:v>
                </c:pt>
                <c:pt idx="80">
                  <c:v>19.071570291859548</c:v>
                </c:pt>
                <c:pt idx="81">
                  <c:v>19.264924821709265</c:v>
                </c:pt>
                <c:pt idx="82">
                  <c:v>19.340294605135686</c:v>
                </c:pt>
                <c:pt idx="83">
                  <c:v>19.428836715855603</c:v>
                </c:pt>
                <c:pt idx="84">
                  <c:v>19.695931929984074</c:v>
                </c:pt>
                <c:pt idx="85">
                  <c:v>19.732632962569628</c:v>
                </c:pt>
                <c:pt idx="86">
                  <c:v>19.788585836205723</c:v>
                </c:pt>
                <c:pt idx="87">
                  <c:v>19.623591635046211</c:v>
                </c:pt>
                <c:pt idx="88">
                  <c:v>19.546732310079161</c:v>
                </c:pt>
                <c:pt idx="89">
                  <c:v>19.512300248270151</c:v>
                </c:pt>
                <c:pt idx="90">
                  <c:v>19.577614651096884</c:v>
                </c:pt>
                <c:pt idx="91">
                  <c:v>19.688131395349306</c:v>
                </c:pt>
                <c:pt idx="92">
                  <c:v>19.590918699506378</c:v>
                </c:pt>
                <c:pt idx="93">
                  <c:v>19.357190807438698</c:v>
                </c:pt>
                <c:pt idx="94">
                  <c:v>19.341313538521515</c:v>
                </c:pt>
                <c:pt idx="95">
                  <c:v>19.334584024739783</c:v>
                </c:pt>
                <c:pt idx="96">
                  <c:v>19.255079823734608</c:v>
                </c:pt>
                <c:pt idx="97">
                  <c:v>19.213785022967052</c:v>
                </c:pt>
                <c:pt idx="98">
                  <c:v>18.984636121001731</c:v>
                </c:pt>
                <c:pt idx="99">
                  <c:v>18.715452789478036</c:v>
                </c:pt>
                <c:pt idx="100">
                  <c:v>18.154250255580688</c:v>
                </c:pt>
                <c:pt idx="101">
                  <c:v>17.446953716823206</c:v>
                </c:pt>
                <c:pt idx="102">
                  <c:v>16.678962114997077</c:v>
                </c:pt>
                <c:pt idx="103" formatCode="General">
                  <c:v>16</c:v>
                </c:pt>
                <c:pt idx="104">
                  <c:v>14.894827957488474</c:v>
                </c:pt>
                <c:pt idx="105">
                  <c:v>14.280604819675812</c:v>
                </c:pt>
                <c:pt idx="106">
                  <c:v>13.683816959692566</c:v>
                </c:pt>
                <c:pt idx="107" formatCode="General">
                  <c:v>13</c:v>
                </c:pt>
              </c:numCache>
            </c:numRef>
          </c:val>
          <c:extLst>
            <c:ext xmlns:c16="http://schemas.microsoft.com/office/drawing/2014/chart" uri="{C3380CC4-5D6E-409C-BE32-E72D297353CC}">
              <c16:uniqueId val="{00000000-F12E-473A-B8F9-92DA04112A66}"/>
            </c:ext>
          </c:extLst>
        </c:ser>
        <c:ser>
          <c:idx val="1"/>
          <c:order val="1"/>
          <c:tx>
            <c:strRef>
              <c:f>'Clothing (b)'!$C$6</c:f>
              <c:strCache>
                <c:ptCount val="1"/>
                <c:pt idx="0">
                  <c:v>Import shares from Vietnam</c:v>
                </c:pt>
              </c:strCache>
            </c:strRef>
          </c:tx>
          <c:spPr>
            <a:solidFill>
              <a:srgbClr val="7030A0"/>
            </a:solidFill>
            <a:ln>
              <a:noFill/>
            </a:ln>
            <a:effectLst/>
          </c:spPr>
          <c:cat>
            <c:numRef>
              <c:f>'Clothing (b)'!$A$7:$A$114</c:f>
              <c:numCache>
                <c:formatCode>mmm\-yy</c:formatCode>
                <c:ptCount val="108"/>
                <c:pt idx="0" formatCode="mmm\-yyyy">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numCache>
            </c:numRef>
          </c:cat>
          <c:val>
            <c:numRef>
              <c:f>'Clothing (b)'!$C$7:$C$114</c:f>
              <c:numCache>
                <c:formatCode>0</c:formatCode>
                <c:ptCount val="108"/>
                <c:pt idx="0">
                  <c:v>12.049349012923777</c:v>
                </c:pt>
                <c:pt idx="1">
                  <c:v>12.115763684860296</c:v>
                </c:pt>
                <c:pt idx="2">
                  <c:v>12.196113958718552</c:v>
                </c:pt>
                <c:pt idx="3">
                  <c:v>12.334246718646025</c:v>
                </c:pt>
                <c:pt idx="4">
                  <c:v>12.369374692350153</c:v>
                </c:pt>
                <c:pt idx="5">
                  <c:v>12.427223787518063</c:v>
                </c:pt>
                <c:pt idx="6">
                  <c:v>12.585977501035432</c:v>
                </c:pt>
                <c:pt idx="7">
                  <c:v>12.672279929401146</c:v>
                </c:pt>
                <c:pt idx="8">
                  <c:v>12.789189122412948</c:v>
                </c:pt>
                <c:pt idx="9">
                  <c:v>12.842970487440539</c:v>
                </c:pt>
                <c:pt idx="10">
                  <c:v>12.932191156821988</c:v>
                </c:pt>
                <c:pt idx="11">
                  <c:v>12.97765721962792</c:v>
                </c:pt>
                <c:pt idx="12">
                  <c:v>12.98977536760146</c:v>
                </c:pt>
                <c:pt idx="13">
                  <c:v>13.038579561971444</c:v>
                </c:pt>
                <c:pt idx="14">
                  <c:v>13.044837720333366</c:v>
                </c:pt>
                <c:pt idx="15">
                  <c:v>13.055832659487834</c:v>
                </c:pt>
                <c:pt idx="16">
                  <c:v>13.173070008182833</c:v>
                </c:pt>
                <c:pt idx="17">
                  <c:v>13.234708444194561</c:v>
                </c:pt>
                <c:pt idx="18">
                  <c:v>13.266936150079319</c:v>
                </c:pt>
                <c:pt idx="19">
                  <c:v>13.28868811457996</c:v>
                </c:pt>
                <c:pt idx="20">
                  <c:v>13.323045902207193</c:v>
                </c:pt>
                <c:pt idx="21">
                  <c:v>13.399779287065938</c:v>
                </c:pt>
                <c:pt idx="22">
                  <c:v>13.359972085698162</c:v>
                </c:pt>
                <c:pt idx="23">
                  <c:v>13.32325837230508</c:v>
                </c:pt>
                <c:pt idx="24">
                  <c:v>13.402634832853749</c:v>
                </c:pt>
                <c:pt idx="25">
                  <c:v>13.461291562354392</c:v>
                </c:pt>
                <c:pt idx="26">
                  <c:v>13.558952928551143</c:v>
                </c:pt>
                <c:pt idx="27">
                  <c:v>13.62269657708543</c:v>
                </c:pt>
                <c:pt idx="28">
                  <c:v>13.647996761951129</c:v>
                </c:pt>
                <c:pt idx="29">
                  <c:v>13.68775608564137</c:v>
                </c:pt>
                <c:pt idx="30">
                  <c:v>13.820468923252305</c:v>
                </c:pt>
                <c:pt idx="31">
                  <c:v>13.875841228081971</c:v>
                </c:pt>
                <c:pt idx="32">
                  <c:v>14.084761654586025</c:v>
                </c:pt>
                <c:pt idx="33">
                  <c:v>14.215127839723937</c:v>
                </c:pt>
                <c:pt idx="34">
                  <c:v>14.338729689090995</c:v>
                </c:pt>
                <c:pt idx="35">
                  <c:v>14.566666544726459</c:v>
                </c:pt>
                <c:pt idx="36">
                  <c:v>14.757943297206456</c:v>
                </c:pt>
                <c:pt idx="37">
                  <c:v>14.916553534942805</c:v>
                </c:pt>
                <c:pt idx="38">
                  <c:v>15.144563553877392</c:v>
                </c:pt>
                <c:pt idx="39">
                  <c:v>15.414928093999061</c:v>
                </c:pt>
                <c:pt idx="40">
                  <c:v>15.69685036627877</c:v>
                </c:pt>
                <c:pt idx="41">
                  <c:v>16.060657590799348</c:v>
                </c:pt>
                <c:pt idx="42">
                  <c:v>16.452455461198689</c:v>
                </c:pt>
                <c:pt idx="43">
                  <c:v>16.84172367415762</c:v>
                </c:pt>
                <c:pt idx="44">
                  <c:v>17.015095577910504</c:v>
                </c:pt>
                <c:pt idx="45">
                  <c:v>17.108050324614503</c:v>
                </c:pt>
                <c:pt idx="46">
                  <c:v>17.317382316090296</c:v>
                </c:pt>
                <c:pt idx="47">
                  <c:v>17.283770674645339</c:v>
                </c:pt>
                <c:pt idx="48">
                  <c:v>17.215061440459653</c:v>
                </c:pt>
                <c:pt idx="49">
                  <c:v>17.257755570217935</c:v>
                </c:pt>
                <c:pt idx="50">
                  <c:v>17.381946704416634</c:v>
                </c:pt>
                <c:pt idx="51">
                  <c:v>17.241067317538398</c:v>
                </c:pt>
                <c:pt idx="52">
                  <c:v>17.080303243928238</c:v>
                </c:pt>
                <c:pt idx="53">
                  <c:v>16.812913601122464</c:v>
                </c:pt>
                <c:pt idx="54">
                  <c:v>16.543456791881074</c:v>
                </c:pt>
                <c:pt idx="55">
                  <c:v>16.549725830183323</c:v>
                </c:pt>
                <c:pt idx="56">
                  <c:v>16.259510765028821</c:v>
                </c:pt>
                <c:pt idx="57">
                  <c:v>16.01563563038809</c:v>
                </c:pt>
                <c:pt idx="58">
                  <c:v>15.689949772808953</c:v>
                </c:pt>
                <c:pt idx="59">
                  <c:v>15.589807406221578</c:v>
                </c:pt>
                <c:pt idx="60">
                  <c:v>15.474671217383124</c:v>
                </c:pt>
                <c:pt idx="61">
                  <c:v>15.479295771198643</c:v>
                </c:pt>
                <c:pt idx="62">
                  <c:v>15.506849806738494</c:v>
                </c:pt>
                <c:pt idx="63">
                  <c:v>15.537933957145555</c:v>
                </c:pt>
                <c:pt idx="64">
                  <c:v>15.59421516134131</c:v>
                </c:pt>
                <c:pt idx="65">
                  <c:v>15.678331468508652</c:v>
                </c:pt>
                <c:pt idx="66">
                  <c:v>15.769946591807225</c:v>
                </c:pt>
                <c:pt idx="67">
                  <c:v>15.78166402201602</c:v>
                </c:pt>
                <c:pt idx="68">
                  <c:v>16.050707707803618</c:v>
                </c:pt>
                <c:pt idx="69">
                  <c:v>16.173419116061389</c:v>
                </c:pt>
                <c:pt idx="70">
                  <c:v>16.282095906742416</c:v>
                </c:pt>
                <c:pt idx="71">
                  <c:v>16.435867175805644</c:v>
                </c:pt>
                <c:pt idx="72">
                  <c:v>16.464985487444693</c:v>
                </c:pt>
                <c:pt idx="73">
                  <c:v>16.456235213376587</c:v>
                </c:pt>
                <c:pt idx="74">
                  <c:v>16.178642915752846</c:v>
                </c:pt>
                <c:pt idx="75">
                  <c:v>16.035776261293925</c:v>
                </c:pt>
                <c:pt idx="76">
                  <c:v>15.917482765664225</c:v>
                </c:pt>
                <c:pt idx="77">
                  <c:v>15.95281000948116</c:v>
                </c:pt>
                <c:pt idx="78">
                  <c:v>15.970727519080494</c:v>
                </c:pt>
                <c:pt idx="79">
                  <c:v>15.95105190699295</c:v>
                </c:pt>
                <c:pt idx="80">
                  <c:v>15.92533741199269</c:v>
                </c:pt>
                <c:pt idx="81">
                  <c:v>15.909859709368451</c:v>
                </c:pt>
                <c:pt idx="82">
                  <c:v>16.06321180044009</c:v>
                </c:pt>
                <c:pt idx="83">
                  <c:v>16.04951893165557</c:v>
                </c:pt>
                <c:pt idx="84">
                  <c:v>16.231527876348416</c:v>
                </c:pt>
                <c:pt idx="85">
                  <c:v>16.269178630620011</c:v>
                </c:pt>
                <c:pt idx="86">
                  <c:v>16.366753103779985</c:v>
                </c:pt>
                <c:pt idx="87">
                  <c:v>16.352707712481205</c:v>
                </c:pt>
                <c:pt idx="88">
                  <c:v>16.300819051576219</c:v>
                </c:pt>
                <c:pt idx="89">
                  <c:v>16.307433960297441</c:v>
                </c:pt>
                <c:pt idx="90">
                  <c:v>16.310872209897067</c:v>
                </c:pt>
                <c:pt idx="91">
                  <c:v>16.360431475654703</c:v>
                </c:pt>
                <c:pt idx="92">
                  <c:v>16.522731999988039</c:v>
                </c:pt>
                <c:pt idx="93">
                  <c:v>16.663271100043836</c:v>
                </c:pt>
                <c:pt idx="94">
                  <c:v>16.652330764945855</c:v>
                </c:pt>
                <c:pt idx="95">
                  <c:v>16.691886621267528</c:v>
                </c:pt>
                <c:pt idx="96">
                  <c:v>16.706263101830221</c:v>
                </c:pt>
                <c:pt idx="97">
                  <c:v>16.682350092375533</c:v>
                </c:pt>
                <c:pt idx="98">
                  <c:v>16.805789393605281</c:v>
                </c:pt>
                <c:pt idx="99">
                  <c:v>16.970450530046904</c:v>
                </c:pt>
                <c:pt idx="100">
                  <c:v>17.256197434622052</c:v>
                </c:pt>
                <c:pt idx="101">
                  <c:v>17.52150818957027</c:v>
                </c:pt>
                <c:pt idx="102">
                  <c:v>17.760456583839982</c:v>
                </c:pt>
                <c:pt idx="103" formatCode="General">
                  <c:v>18</c:v>
                </c:pt>
                <c:pt idx="104">
                  <c:v>18.121478711855598</c:v>
                </c:pt>
                <c:pt idx="105">
                  <c:v>18.373611040589687</c:v>
                </c:pt>
                <c:pt idx="106">
                  <c:v>18.651805001837975</c:v>
                </c:pt>
                <c:pt idx="107" formatCode="General">
                  <c:v>19</c:v>
                </c:pt>
              </c:numCache>
            </c:numRef>
          </c:val>
          <c:extLst>
            <c:ext xmlns:c16="http://schemas.microsoft.com/office/drawing/2014/chart" uri="{C3380CC4-5D6E-409C-BE32-E72D297353CC}">
              <c16:uniqueId val="{00000001-F12E-473A-B8F9-92DA04112A66}"/>
            </c:ext>
          </c:extLst>
        </c:ser>
        <c:ser>
          <c:idx val="2"/>
          <c:order val="2"/>
          <c:tx>
            <c:strRef>
              <c:f>'Clothing (b)'!$D$6</c:f>
              <c:strCache>
                <c:ptCount val="1"/>
                <c:pt idx="0">
                  <c:v>Import shares from India</c:v>
                </c:pt>
              </c:strCache>
            </c:strRef>
          </c:tx>
          <c:spPr>
            <a:solidFill>
              <a:srgbClr val="FF3399"/>
            </a:solidFill>
            <a:ln w="25400">
              <a:noFill/>
            </a:ln>
            <a:effectLst/>
          </c:spPr>
          <c:cat>
            <c:numRef>
              <c:f>'Clothing (b)'!$A$7:$A$114</c:f>
              <c:numCache>
                <c:formatCode>mmm\-yy</c:formatCode>
                <c:ptCount val="108"/>
                <c:pt idx="0" formatCode="mmm\-yyyy">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numCache>
            </c:numRef>
          </c:cat>
          <c:val>
            <c:numRef>
              <c:f>'Clothing (b)'!$D$7:$D$114</c:f>
              <c:numCache>
                <c:formatCode>0</c:formatCode>
                <c:ptCount val="108"/>
                <c:pt idx="0">
                  <c:v>7.3163863079048319</c:v>
                </c:pt>
                <c:pt idx="1">
                  <c:v>7.2647525930676844</c:v>
                </c:pt>
                <c:pt idx="2">
                  <c:v>7.2573328855589274</c:v>
                </c:pt>
                <c:pt idx="3">
                  <c:v>7.2143027691371433</c:v>
                </c:pt>
                <c:pt idx="4">
                  <c:v>7.2090243834282921</c:v>
                </c:pt>
                <c:pt idx="5">
                  <c:v>7.16869160617685</c:v>
                </c:pt>
                <c:pt idx="6">
                  <c:v>7.1065709000207269</c:v>
                </c:pt>
                <c:pt idx="7">
                  <c:v>7.0351605270071156</c:v>
                </c:pt>
                <c:pt idx="8">
                  <c:v>7.042467001674904</c:v>
                </c:pt>
                <c:pt idx="9">
                  <c:v>7.0622591585420365</c:v>
                </c:pt>
                <c:pt idx="10">
                  <c:v>7.0531433329086113</c:v>
                </c:pt>
                <c:pt idx="11">
                  <c:v>7.0143334629007184</c:v>
                </c:pt>
                <c:pt idx="12">
                  <c:v>7.0337043390895149</c:v>
                </c:pt>
                <c:pt idx="13">
                  <c:v>7.0173597432153416</c:v>
                </c:pt>
                <c:pt idx="14">
                  <c:v>6.9554301273870358</c:v>
                </c:pt>
                <c:pt idx="15">
                  <c:v>7.0057289224642245</c:v>
                </c:pt>
                <c:pt idx="16">
                  <c:v>7.0129977053458834</c:v>
                </c:pt>
                <c:pt idx="17">
                  <c:v>6.9646574177637657</c:v>
                </c:pt>
                <c:pt idx="18">
                  <c:v>6.9653838591487478</c:v>
                </c:pt>
                <c:pt idx="19">
                  <c:v>6.9898628096094146</c:v>
                </c:pt>
                <c:pt idx="20">
                  <c:v>6.9857350316828448</c:v>
                </c:pt>
                <c:pt idx="21">
                  <c:v>6.9766040998598013</c:v>
                </c:pt>
                <c:pt idx="22">
                  <c:v>7.0069314943130641</c:v>
                </c:pt>
                <c:pt idx="23">
                  <c:v>7.0165605617660001</c:v>
                </c:pt>
                <c:pt idx="24">
                  <c:v>7.0192065180326253</c:v>
                </c:pt>
                <c:pt idx="25">
                  <c:v>7.0329835305115109</c:v>
                </c:pt>
                <c:pt idx="26">
                  <c:v>7.0649833946167817</c:v>
                </c:pt>
                <c:pt idx="27">
                  <c:v>7.0554576838298066</c:v>
                </c:pt>
                <c:pt idx="28">
                  <c:v>7.0877712791470868</c:v>
                </c:pt>
                <c:pt idx="29">
                  <c:v>7.1000708871323859</c:v>
                </c:pt>
                <c:pt idx="30">
                  <c:v>7.0871842663484248</c:v>
                </c:pt>
                <c:pt idx="31">
                  <c:v>7.0650567472170467</c:v>
                </c:pt>
                <c:pt idx="32">
                  <c:v>7.1130445219788854</c:v>
                </c:pt>
                <c:pt idx="33">
                  <c:v>7.1695354056504152</c:v>
                </c:pt>
                <c:pt idx="34">
                  <c:v>7.2292536729446173</c:v>
                </c:pt>
                <c:pt idx="35">
                  <c:v>7.2768360171887032</c:v>
                </c:pt>
                <c:pt idx="36">
                  <c:v>7.3461325359403169</c:v>
                </c:pt>
                <c:pt idx="37">
                  <c:v>7.4470427456345814</c:v>
                </c:pt>
                <c:pt idx="38">
                  <c:v>7.4858204873446006</c:v>
                </c:pt>
                <c:pt idx="39">
                  <c:v>7.4894235036139776</c:v>
                </c:pt>
                <c:pt idx="40">
                  <c:v>7.2847162057782713</c:v>
                </c:pt>
                <c:pt idx="41">
                  <c:v>7.2356686944699957</c:v>
                </c:pt>
                <c:pt idx="42">
                  <c:v>7.237491197523652</c:v>
                </c:pt>
                <c:pt idx="43">
                  <c:v>7.344412927677757</c:v>
                </c:pt>
                <c:pt idx="44">
                  <c:v>7.4176409681666486</c:v>
                </c:pt>
                <c:pt idx="45">
                  <c:v>7.5317605755690815</c:v>
                </c:pt>
                <c:pt idx="46">
                  <c:v>7.542444083013482</c:v>
                </c:pt>
                <c:pt idx="47">
                  <c:v>7.6477021818798478</c:v>
                </c:pt>
                <c:pt idx="48">
                  <c:v>7.736116807662059</c:v>
                </c:pt>
                <c:pt idx="49">
                  <c:v>7.6995578328281038</c:v>
                </c:pt>
                <c:pt idx="50">
                  <c:v>7.6397090803865417</c:v>
                </c:pt>
                <c:pt idx="51">
                  <c:v>7.7497938058953313</c:v>
                </c:pt>
                <c:pt idx="52">
                  <c:v>8.0885523441192788</c:v>
                </c:pt>
                <c:pt idx="53">
                  <c:v>8.2477968554629442</c:v>
                </c:pt>
                <c:pt idx="54">
                  <c:v>8.3340193625539527</c:v>
                </c:pt>
                <c:pt idx="55">
                  <c:v>8.3285331134925418</c:v>
                </c:pt>
                <c:pt idx="56">
                  <c:v>8.3365029520002398</c:v>
                </c:pt>
                <c:pt idx="57">
                  <c:v>8.3740380962212431</c:v>
                </c:pt>
                <c:pt idx="58">
                  <c:v>8.3792044917717075</c:v>
                </c:pt>
                <c:pt idx="59">
                  <c:v>8.3941444097091527</c:v>
                </c:pt>
                <c:pt idx="60">
                  <c:v>8.3407647537807961</c:v>
                </c:pt>
                <c:pt idx="61">
                  <c:v>8.323308921675066</c:v>
                </c:pt>
                <c:pt idx="62">
                  <c:v>8.3441356887252009</c:v>
                </c:pt>
                <c:pt idx="63">
                  <c:v>8.3763006258931405</c:v>
                </c:pt>
                <c:pt idx="64">
                  <c:v>8.3734651047106752</c:v>
                </c:pt>
                <c:pt idx="65">
                  <c:v>8.3582007028276717</c:v>
                </c:pt>
                <c:pt idx="66">
                  <c:v>8.382190084832196</c:v>
                </c:pt>
                <c:pt idx="67">
                  <c:v>8.2886625631861897</c:v>
                </c:pt>
                <c:pt idx="68">
                  <c:v>8.2710865622261345</c:v>
                </c:pt>
                <c:pt idx="69">
                  <c:v>8.1557804330101646</c:v>
                </c:pt>
                <c:pt idx="70">
                  <c:v>8.1219859700245713</c:v>
                </c:pt>
                <c:pt idx="71">
                  <c:v>8.0888188567534627</c:v>
                </c:pt>
                <c:pt idx="72">
                  <c:v>8.1605606943461257</c:v>
                </c:pt>
                <c:pt idx="73">
                  <c:v>8.1972979899989458</c:v>
                </c:pt>
                <c:pt idx="74">
                  <c:v>8.2062475206134557</c:v>
                </c:pt>
                <c:pt idx="75">
                  <c:v>8.1418226892951999</c:v>
                </c:pt>
                <c:pt idx="76">
                  <c:v>8.053583350659661</c:v>
                </c:pt>
                <c:pt idx="77">
                  <c:v>8.088808952334027</c:v>
                </c:pt>
                <c:pt idx="78">
                  <c:v>8.0871142641774494</c:v>
                </c:pt>
                <c:pt idx="79">
                  <c:v>8.2104548730820923</c:v>
                </c:pt>
                <c:pt idx="80">
                  <c:v>8.2690553546697831</c:v>
                </c:pt>
                <c:pt idx="81">
                  <c:v>8.4071054812889887</c:v>
                </c:pt>
                <c:pt idx="82">
                  <c:v>8.4659843883612957</c:v>
                </c:pt>
                <c:pt idx="83">
                  <c:v>8.5044142611309361</c:v>
                </c:pt>
                <c:pt idx="84">
                  <c:v>8.4159169240959955</c:v>
                </c:pt>
                <c:pt idx="85">
                  <c:v>8.401482298858058</c:v>
                </c:pt>
                <c:pt idx="86">
                  <c:v>8.5103862335678659</c:v>
                </c:pt>
                <c:pt idx="87">
                  <c:v>8.6184575093228659</c:v>
                </c:pt>
                <c:pt idx="88">
                  <c:v>8.736982952077847</c:v>
                </c:pt>
                <c:pt idx="89">
                  <c:v>8.7574128793169947</c:v>
                </c:pt>
                <c:pt idx="90">
                  <c:v>8.7601716843618558</c:v>
                </c:pt>
                <c:pt idx="91">
                  <c:v>8.772602204800739</c:v>
                </c:pt>
                <c:pt idx="92">
                  <c:v>8.792144292725899</c:v>
                </c:pt>
                <c:pt idx="93">
                  <c:v>8.7922078612044672</c:v>
                </c:pt>
                <c:pt idx="94">
                  <c:v>8.8523848743033646</c:v>
                </c:pt>
                <c:pt idx="95">
                  <c:v>8.8255385409615652</c:v>
                </c:pt>
                <c:pt idx="96">
                  <c:v>8.8840604952372395</c:v>
                </c:pt>
                <c:pt idx="97">
                  <c:v>8.9920374478530167</c:v>
                </c:pt>
                <c:pt idx="98">
                  <c:v>9.055862137585736</c:v>
                </c:pt>
                <c:pt idx="99">
                  <c:v>9.0676986020955219</c:v>
                </c:pt>
                <c:pt idx="100">
                  <c:v>9.1357192307352566</c:v>
                </c:pt>
                <c:pt idx="101">
                  <c:v>9.1509429469802779</c:v>
                </c:pt>
                <c:pt idx="102">
                  <c:v>9.244352944927666</c:v>
                </c:pt>
                <c:pt idx="103" formatCode="General">
                  <c:v>9</c:v>
                </c:pt>
                <c:pt idx="104">
                  <c:v>9.423738626755922</c:v>
                </c:pt>
                <c:pt idx="105">
                  <c:v>9.3670412379459318</c:v>
                </c:pt>
                <c:pt idx="106">
                  <c:v>9.2482171535616562</c:v>
                </c:pt>
                <c:pt idx="107" formatCode="General">
                  <c:v>9</c:v>
                </c:pt>
              </c:numCache>
            </c:numRef>
          </c:val>
          <c:extLst>
            <c:ext xmlns:c16="http://schemas.microsoft.com/office/drawing/2014/chart" uri="{C3380CC4-5D6E-409C-BE32-E72D297353CC}">
              <c16:uniqueId val="{00000002-F12E-473A-B8F9-92DA04112A66}"/>
            </c:ext>
          </c:extLst>
        </c:ser>
        <c:ser>
          <c:idx val="5"/>
          <c:order val="3"/>
          <c:tx>
            <c:strRef>
              <c:f>'Clothing (b)'!$E$6</c:f>
              <c:strCache>
                <c:ptCount val="1"/>
                <c:pt idx="0">
                  <c:v>Import shares from Bangladesh</c:v>
                </c:pt>
              </c:strCache>
            </c:strRef>
          </c:tx>
          <c:spPr>
            <a:solidFill>
              <a:schemeClr val="accent6"/>
            </a:solidFill>
            <a:ln w="25400">
              <a:noFill/>
            </a:ln>
            <a:effectLst/>
          </c:spPr>
          <c:cat>
            <c:numRef>
              <c:f>'Clothing (b)'!$A$7:$A$114</c:f>
              <c:numCache>
                <c:formatCode>mmm\-yy</c:formatCode>
                <c:ptCount val="108"/>
                <c:pt idx="0" formatCode="mmm\-yyyy">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numCache>
            </c:numRef>
          </c:cat>
          <c:val>
            <c:numRef>
              <c:f>'Clothing (b)'!$E$7:$E$114</c:f>
              <c:numCache>
                <c:formatCode>0</c:formatCode>
                <c:ptCount val="108"/>
                <c:pt idx="0">
                  <c:v>4.846527659075262</c:v>
                </c:pt>
                <c:pt idx="1">
                  <c:v>5.0653753260022452</c:v>
                </c:pt>
                <c:pt idx="2">
                  <c:v>5.2321304847539736</c:v>
                </c:pt>
                <c:pt idx="3">
                  <c:v>5.3633531030934121</c:v>
                </c:pt>
                <c:pt idx="4">
                  <c:v>5.5010469211908113</c:v>
                </c:pt>
                <c:pt idx="5">
                  <c:v>5.6620201563874488</c:v>
                </c:pt>
                <c:pt idx="6">
                  <c:v>5.7615903250699381</c:v>
                </c:pt>
                <c:pt idx="7">
                  <c:v>5.8496078630649446</c:v>
                </c:pt>
                <c:pt idx="8">
                  <c:v>5.8094506903432821</c:v>
                </c:pt>
                <c:pt idx="9">
                  <c:v>5.7975646696970875</c:v>
                </c:pt>
                <c:pt idx="10">
                  <c:v>5.7898849326725808</c:v>
                </c:pt>
                <c:pt idx="11">
                  <c:v>5.7725250587049048</c:v>
                </c:pt>
                <c:pt idx="12">
                  <c:v>5.7794407688721048</c:v>
                </c:pt>
                <c:pt idx="13">
                  <c:v>5.7540317167437456</c:v>
                </c:pt>
                <c:pt idx="14">
                  <c:v>5.7325411363494467</c:v>
                </c:pt>
                <c:pt idx="15">
                  <c:v>5.7836220528639313</c:v>
                </c:pt>
                <c:pt idx="16">
                  <c:v>5.8071913501241115</c:v>
                </c:pt>
                <c:pt idx="17">
                  <c:v>5.8506184075067029</c:v>
                </c:pt>
                <c:pt idx="18">
                  <c:v>5.8735495806759772</c:v>
                </c:pt>
                <c:pt idx="19">
                  <c:v>5.8500894992480852</c:v>
                </c:pt>
                <c:pt idx="20">
                  <c:v>5.9033563000584595</c:v>
                </c:pt>
                <c:pt idx="21">
                  <c:v>5.9066377859676216</c:v>
                </c:pt>
                <c:pt idx="22">
                  <c:v>5.920770207341989</c:v>
                </c:pt>
                <c:pt idx="23">
                  <c:v>5.9478560930477782</c:v>
                </c:pt>
                <c:pt idx="24">
                  <c:v>5.947833147111754</c:v>
                </c:pt>
                <c:pt idx="25">
                  <c:v>5.9992929321349653</c:v>
                </c:pt>
                <c:pt idx="26">
                  <c:v>6.0935598755556049</c:v>
                </c:pt>
                <c:pt idx="27">
                  <c:v>6.101313798741816</c:v>
                </c:pt>
                <c:pt idx="28">
                  <c:v>6.1617713295457515</c:v>
                </c:pt>
                <c:pt idx="29">
                  <c:v>6.188072283976533</c:v>
                </c:pt>
                <c:pt idx="30">
                  <c:v>6.1266683254707326</c:v>
                </c:pt>
                <c:pt idx="31">
                  <c:v>6.1858567925851622</c:v>
                </c:pt>
                <c:pt idx="32">
                  <c:v>6.1780230718930458</c:v>
                </c:pt>
                <c:pt idx="33">
                  <c:v>6.2969548321953432</c:v>
                </c:pt>
                <c:pt idx="34">
                  <c:v>6.3864811375930435</c:v>
                </c:pt>
                <c:pt idx="35">
                  <c:v>6.4286468507261318</c:v>
                </c:pt>
                <c:pt idx="36">
                  <c:v>6.5835584603445181</c:v>
                </c:pt>
                <c:pt idx="37">
                  <c:v>6.6573046573142642</c:v>
                </c:pt>
                <c:pt idx="38">
                  <c:v>6.7147892761058285</c:v>
                </c:pt>
                <c:pt idx="39">
                  <c:v>6.8776970280364971</c:v>
                </c:pt>
                <c:pt idx="40">
                  <c:v>6.8150325965182512</c:v>
                </c:pt>
                <c:pt idx="41">
                  <c:v>6.7070487393635307</c:v>
                </c:pt>
                <c:pt idx="42">
                  <c:v>6.8767080644799652</c:v>
                </c:pt>
                <c:pt idx="43">
                  <c:v>7.1635489019718515</c:v>
                </c:pt>
                <c:pt idx="44">
                  <c:v>7.2622967998458607</c:v>
                </c:pt>
                <c:pt idx="45">
                  <c:v>7.3390543944911446</c:v>
                </c:pt>
                <c:pt idx="46">
                  <c:v>7.3094832669510419</c:v>
                </c:pt>
                <c:pt idx="47">
                  <c:v>7.3121363684717737</c:v>
                </c:pt>
                <c:pt idx="48">
                  <c:v>7.3022925413550306</c:v>
                </c:pt>
                <c:pt idx="49">
                  <c:v>7.30500248659561</c:v>
                </c:pt>
                <c:pt idx="50">
                  <c:v>7.1593920709665113</c:v>
                </c:pt>
                <c:pt idx="51">
                  <c:v>6.9975900486373765</c:v>
                </c:pt>
                <c:pt idx="52">
                  <c:v>7.1923962450106345</c:v>
                </c:pt>
                <c:pt idx="53">
                  <c:v>7.371268359951209</c:v>
                </c:pt>
                <c:pt idx="54">
                  <c:v>7.4415500330586859</c:v>
                </c:pt>
                <c:pt idx="55">
                  <c:v>7.3279033759079066</c:v>
                </c:pt>
                <c:pt idx="56">
                  <c:v>7.4244618262887387</c:v>
                </c:pt>
                <c:pt idx="57">
                  <c:v>7.4790666458090991</c:v>
                </c:pt>
                <c:pt idx="58">
                  <c:v>7.6138366075577641</c:v>
                </c:pt>
                <c:pt idx="59">
                  <c:v>7.8679483166458066</c:v>
                </c:pt>
                <c:pt idx="60">
                  <c:v>7.9427647822777736</c:v>
                </c:pt>
                <c:pt idx="61">
                  <c:v>7.9611268993602842</c:v>
                </c:pt>
                <c:pt idx="62">
                  <c:v>8.2302357282634162</c:v>
                </c:pt>
                <c:pt idx="63">
                  <c:v>8.3555172021619146</c:v>
                </c:pt>
                <c:pt idx="64">
                  <c:v>8.3643444389588435</c:v>
                </c:pt>
                <c:pt idx="65">
                  <c:v>8.4950248683639114</c:v>
                </c:pt>
                <c:pt idx="66">
                  <c:v>8.4185283993697162</c:v>
                </c:pt>
                <c:pt idx="67">
                  <c:v>8.5222933828448166</c:v>
                </c:pt>
                <c:pt idx="68">
                  <c:v>8.6106871614984346</c:v>
                </c:pt>
                <c:pt idx="69">
                  <c:v>8.7904880731237984</c:v>
                </c:pt>
                <c:pt idx="70">
                  <c:v>8.8077543752285514</c:v>
                </c:pt>
                <c:pt idx="71">
                  <c:v>8.7697923512243392</c:v>
                </c:pt>
                <c:pt idx="72">
                  <c:v>8.8731157622242858</c:v>
                </c:pt>
                <c:pt idx="73">
                  <c:v>8.9056111268111238</c:v>
                </c:pt>
                <c:pt idx="74">
                  <c:v>8.8258363714001522</c:v>
                </c:pt>
                <c:pt idx="75">
                  <c:v>8.7972791413140339</c:v>
                </c:pt>
                <c:pt idx="76">
                  <c:v>8.8016947283585303</c:v>
                </c:pt>
                <c:pt idx="77">
                  <c:v>8.5894769329480525</c:v>
                </c:pt>
                <c:pt idx="78">
                  <c:v>8.7891248038325998</c:v>
                </c:pt>
                <c:pt idx="79">
                  <c:v>8.7017981775170057</c:v>
                </c:pt>
                <c:pt idx="80">
                  <c:v>8.5641678507783787</c:v>
                </c:pt>
                <c:pt idx="81">
                  <c:v>8.3653518858916911</c:v>
                </c:pt>
                <c:pt idx="82">
                  <c:v>8.2986611768788432</c:v>
                </c:pt>
                <c:pt idx="83">
                  <c:v>8.2033938238933892</c:v>
                </c:pt>
                <c:pt idx="84">
                  <c:v>7.9738912743341199</c:v>
                </c:pt>
                <c:pt idx="85">
                  <c:v>8.0152802280112283</c:v>
                </c:pt>
                <c:pt idx="86">
                  <c:v>7.9463013519485743</c:v>
                </c:pt>
                <c:pt idx="87">
                  <c:v>7.9432998583011338</c:v>
                </c:pt>
                <c:pt idx="88">
                  <c:v>7.9684554865245252</c:v>
                </c:pt>
                <c:pt idx="89">
                  <c:v>7.9927885541894481</c:v>
                </c:pt>
                <c:pt idx="90">
                  <c:v>7.9223774491385859</c:v>
                </c:pt>
                <c:pt idx="91">
                  <c:v>7.9260442547600087</c:v>
                </c:pt>
                <c:pt idx="92">
                  <c:v>8.0021870374534387</c:v>
                </c:pt>
                <c:pt idx="93">
                  <c:v>8.0659938831851914</c:v>
                </c:pt>
                <c:pt idx="94">
                  <c:v>8.1923173839233261</c:v>
                </c:pt>
                <c:pt idx="95">
                  <c:v>8.1875088489854004</c:v>
                </c:pt>
                <c:pt idx="96">
                  <c:v>8.3478475647378847</c:v>
                </c:pt>
                <c:pt idx="97">
                  <c:v>8.3940340997365936</c:v>
                </c:pt>
                <c:pt idx="98">
                  <c:v>8.4950530747426374</c:v>
                </c:pt>
                <c:pt idx="99">
                  <c:v>8.6722540289253622</c:v>
                </c:pt>
                <c:pt idx="100">
                  <c:v>8.6522668398119258</c:v>
                </c:pt>
                <c:pt idx="101">
                  <c:v>8.8675506277005613</c:v>
                </c:pt>
                <c:pt idx="102">
                  <c:v>8.9321755294443825</c:v>
                </c:pt>
                <c:pt idx="103" formatCode="General">
                  <c:v>9</c:v>
                </c:pt>
                <c:pt idx="104">
                  <c:v>9.1697847174770892</c:v>
                </c:pt>
                <c:pt idx="105">
                  <c:v>9.2455242691111987</c:v>
                </c:pt>
                <c:pt idx="106">
                  <c:v>9.2327739198381202</c:v>
                </c:pt>
                <c:pt idx="107" formatCode="General">
                  <c:v>9</c:v>
                </c:pt>
              </c:numCache>
            </c:numRef>
          </c:val>
          <c:extLst>
            <c:ext xmlns:c16="http://schemas.microsoft.com/office/drawing/2014/chart" uri="{C3380CC4-5D6E-409C-BE32-E72D297353CC}">
              <c16:uniqueId val="{00000003-F12E-473A-B8F9-92DA04112A66}"/>
            </c:ext>
          </c:extLst>
        </c:ser>
        <c:ser>
          <c:idx val="3"/>
          <c:order val="4"/>
          <c:tx>
            <c:strRef>
              <c:f>'Clothing (b)'!$F$6</c:f>
              <c:strCache>
                <c:ptCount val="1"/>
                <c:pt idx="0">
                  <c:v>Import shares from AOC</c:v>
                </c:pt>
              </c:strCache>
            </c:strRef>
          </c:tx>
          <c:spPr>
            <a:solidFill>
              <a:schemeClr val="bg2">
                <a:lumMod val="50000"/>
              </a:schemeClr>
            </a:solidFill>
            <a:ln>
              <a:noFill/>
            </a:ln>
            <a:effectLst/>
          </c:spPr>
          <c:cat>
            <c:numRef>
              <c:f>'Clothing (b)'!$A$7:$A$114</c:f>
              <c:numCache>
                <c:formatCode>mmm\-yy</c:formatCode>
                <c:ptCount val="108"/>
                <c:pt idx="0" formatCode="mmm\-yyyy">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numCache>
            </c:numRef>
          </c:cat>
          <c:val>
            <c:numRef>
              <c:f>'Clothing (b)'!$F$7:$F$114</c:f>
              <c:numCache>
                <c:formatCode>0</c:formatCode>
                <c:ptCount val="108"/>
                <c:pt idx="0">
                  <c:v>43.084539157038577</c:v>
                </c:pt>
                <c:pt idx="1">
                  <c:v>43.12265363113616</c:v>
                </c:pt>
                <c:pt idx="2">
                  <c:v>43.106118839949964</c:v>
                </c:pt>
                <c:pt idx="3">
                  <c:v>42.857812600608469</c:v>
                </c:pt>
                <c:pt idx="4">
                  <c:v>42.805210876175863</c:v>
                </c:pt>
                <c:pt idx="5">
                  <c:v>42.676900036143302</c:v>
                </c:pt>
                <c:pt idx="6">
                  <c:v>42.539157157275653</c:v>
                </c:pt>
                <c:pt idx="7">
                  <c:v>42.473716846315462</c:v>
                </c:pt>
                <c:pt idx="8">
                  <c:v>42.447358858775331</c:v>
                </c:pt>
                <c:pt idx="9">
                  <c:v>42.56794419283019</c:v>
                </c:pt>
                <c:pt idx="10">
                  <c:v>42.541919446205021</c:v>
                </c:pt>
                <c:pt idx="11">
                  <c:v>42.573812174234831</c:v>
                </c:pt>
                <c:pt idx="12">
                  <c:v>42.781840019120686</c:v>
                </c:pt>
                <c:pt idx="13">
                  <c:v>42.672961695581485</c:v>
                </c:pt>
                <c:pt idx="14">
                  <c:v>42.63788666513549</c:v>
                </c:pt>
                <c:pt idx="15">
                  <c:v>42.932807656343513</c:v>
                </c:pt>
                <c:pt idx="16">
                  <c:v>42.930194285704985</c:v>
                </c:pt>
                <c:pt idx="17">
                  <c:v>42.857118794252195</c:v>
                </c:pt>
                <c:pt idx="18">
                  <c:v>42.81737964465804</c:v>
                </c:pt>
                <c:pt idx="19">
                  <c:v>42.93869188429214</c:v>
                </c:pt>
                <c:pt idx="20">
                  <c:v>42.808954926424029</c:v>
                </c:pt>
                <c:pt idx="21">
                  <c:v>42.64494198258366</c:v>
                </c:pt>
                <c:pt idx="22">
                  <c:v>42.638185683113058</c:v>
                </c:pt>
                <c:pt idx="23">
                  <c:v>42.689205627474735</c:v>
                </c:pt>
                <c:pt idx="24">
                  <c:v>42.560005416947128</c:v>
                </c:pt>
                <c:pt idx="25">
                  <c:v>42.526508832939072</c:v>
                </c:pt>
                <c:pt idx="26">
                  <c:v>42.649126478713505</c:v>
                </c:pt>
                <c:pt idx="27">
                  <c:v>42.564741286327283</c:v>
                </c:pt>
                <c:pt idx="28">
                  <c:v>42.504638986235314</c:v>
                </c:pt>
                <c:pt idx="29">
                  <c:v>42.476224251547002</c:v>
                </c:pt>
                <c:pt idx="30">
                  <c:v>42.415489132947464</c:v>
                </c:pt>
                <c:pt idx="31">
                  <c:v>42.295328260747993</c:v>
                </c:pt>
                <c:pt idx="32">
                  <c:v>42.59538827062039</c:v>
                </c:pt>
                <c:pt idx="33">
                  <c:v>43.074486691780066</c:v>
                </c:pt>
                <c:pt idx="34">
                  <c:v>43.294384186335215</c:v>
                </c:pt>
                <c:pt idx="35">
                  <c:v>43.518226350964305</c:v>
                </c:pt>
                <c:pt idx="36">
                  <c:v>43.873563830780839</c:v>
                </c:pt>
                <c:pt idx="37">
                  <c:v>44.388362422946784</c:v>
                </c:pt>
                <c:pt idx="38">
                  <c:v>44.546040285232984</c:v>
                </c:pt>
                <c:pt idx="39">
                  <c:v>44.365917183834156</c:v>
                </c:pt>
                <c:pt idx="40">
                  <c:v>44.434240561211219</c:v>
                </c:pt>
                <c:pt idx="41">
                  <c:v>44.675517414477035</c:v>
                </c:pt>
                <c:pt idx="42">
                  <c:v>45.158182925669905</c:v>
                </c:pt>
                <c:pt idx="43">
                  <c:v>45.447472298362904</c:v>
                </c:pt>
                <c:pt idx="44">
                  <c:v>45.674447549433303</c:v>
                </c:pt>
                <c:pt idx="45">
                  <c:v>45.547699360360483</c:v>
                </c:pt>
                <c:pt idx="46">
                  <c:v>45.380122732542198</c:v>
                </c:pt>
                <c:pt idx="47">
                  <c:v>45.339394379609047</c:v>
                </c:pt>
                <c:pt idx="48">
                  <c:v>45.391087334149965</c:v>
                </c:pt>
                <c:pt idx="49">
                  <c:v>45.077633853890795</c:v>
                </c:pt>
                <c:pt idx="50">
                  <c:v>44.556399111272945</c:v>
                </c:pt>
                <c:pt idx="51">
                  <c:v>44.95614026008068</c:v>
                </c:pt>
                <c:pt idx="52">
                  <c:v>45.086062802141733</c:v>
                </c:pt>
                <c:pt idx="53">
                  <c:v>45.200843183321993</c:v>
                </c:pt>
                <c:pt idx="54">
                  <c:v>45.351695037374213</c:v>
                </c:pt>
                <c:pt idx="55">
                  <c:v>45.456385571202176</c:v>
                </c:pt>
                <c:pt idx="56">
                  <c:v>45.416126073484492</c:v>
                </c:pt>
                <c:pt idx="57">
                  <c:v>45.471618462965658</c:v>
                </c:pt>
                <c:pt idx="58">
                  <c:v>45.593128376900772</c:v>
                </c:pt>
                <c:pt idx="59">
                  <c:v>45.417782197327227</c:v>
                </c:pt>
                <c:pt idx="60">
                  <c:v>45.368000156594576</c:v>
                </c:pt>
                <c:pt idx="61">
                  <c:v>45.360088927595385</c:v>
                </c:pt>
                <c:pt idx="62">
                  <c:v>45.255039964602553</c:v>
                </c:pt>
                <c:pt idx="63">
                  <c:v>45.249239572257089</c:v>
                </c:pt>
                <c:pt idx="64">
                  <c:v>45.354444128851874</c:v>
                </c:pt>
                <c:pt idx="65">
                  <c:v>45.293310471361877</c:v>
                </c:pt>
                <c:pt idx="66">
                  <c:v>45.157888137104422</c:v>
                </c:pt>
                <c:pt idx="67">
                  <c:v>45.151822671267688</c:v>
                </c:pt>
                <c:pt idx="68">
                  <c:v>45.309615185733847</c:v>
                </c:pt>
                <c:pt idx="69">
                  <c:v>45.635169657076588</c:v>
                </c:pt>
                <c:pt idx="70">
                  <c:v>45.948757475112629</c:v>
                </c:pt>
                <c:pt idx="71">
                  <c:v>46.175453724556398</c:v>
                </c:pt>
                <c:pt idx="72">
                  <c:v>46.381061550683562</c:v>
                </c:pt>
                <c:pt idx="73">
                  <c:v>46.614392702691276</c:v>
                </c:pt>
                <c:pt idx="74">
                  <c:v>47.170724318633425</c:v>
                </c:pt>
                <c:pt idx="75">
                  <c:v>47.300819415012413</c:v>
                </c:pt>
                <c:pt idx="76">
                  <c:v>47.40225185725123</c:v>
                </c:pt>
                <c:pt idx="77">
                  <c:v>47.588484390738195</c:v>
                </c:pt>
                <c:pt idx="78">
                  <c:v>47.716366925675132</c:v>
                </c:pt>
                <c:pt idx="79">
                  <c:v>48.087946565290189</c:v>
                </c:pt>
                <c:pt idx="80">
                  <c:v>48.169869090699606</c:v>
                </c:pt>
                <c:pt idx="81">
                  <c:v>48.052758101741603</c:v>
                </c:pt>
                <c:pt idx="82">
                  <c:v>47.83184802918408</c:v>
                </c:pt>
                <c:pt idx="83">
                  <c:v>47.813836267464495</c:v>
                </c:pt>
                <c:pt idx="84">
                  <c:v>47.68273199523739</c:v>
                </c:pt>
                <c:pt idx="85">
                  <c:v>47.581425879941072</c:v>
                </c:pt>
                <c:pt idx="86">
                  <c:v>47.387973474497848</c:v>
                </c:pt>
                <c:pt idx="87">
                  <c:v>47.461943284848587</c:v>
                </c:pt>
                <c:pt idx="88">
                  <c:v>47.447010199742252</c:v>
                </c:pt>
                <c:pt idx="89">
                  <c:v>47.430064357925964</c:v>
                </c:pt>
                <c:pt idx="90">
                  <c:v>47.428964005505605</c:v>
                </c:pt>
                <c:pt idx="91">
                  <c:v>47.252790669435242</c:v>
                </c:pt>
                <c:pt idx="92">
                  <c:v>47.092017970326246</c:v>
                </c:pt>
                <c:pt idx="93">
                  <c:v>47.121336348127805</c:v>
                </c:pt>
                <c:pt idx="94">
                  <c:v>46.961653438305945</c:v>
                </c:pt>
                <c:pt idx="95">
                  <c:v>46.960481964045719</c:v>
                </c:pt>
                <c:pt idx="96">
                  <c:v>46.806749014460046</c:v>
                </c:pt>
                <c:pt idx="97">
                  <c:v>46.717793337067803</c:v>
                </c:pt>
                <c:pt idx="98">
                  <c:v>46.658659273064622</c:v>
                </c:pt>
                <c:pt idx="99">
                  <c:v>46.574144049454176</c:v>
                </c:pt>
                <c:pt idx="100">
                  <c:v>46.801566239250079</c:v>
                </c:pt>
                <c:pt idx="101">
                  <c:v>47.013044518925689</c:v>
                </c:pt>
                <c:pt idx="102">
                  <c:v>47.384052826790892</c:v>
                </c:pt>
                <c:pt idx="103">
                  <c:v>48</c:v>
                </c:pt>
                <c:pt idx="104">
                  <c:v>48.390169986422919</c:v>
                </c:pt>
                <c:pt idx="105">
                  <c:v>48.733218632677371</c:v>
                </c:pt>
                <c:pt idx="106">
                  <c:v>49.183386965069687</c:v>
                </c:pt>
                <c:pt idx="107" formatCode="General">
                  <c:v>50</c:v>
                </c:pt>
              </c:numCache>
            </c:numRef>
          </c:val>
          <c:extLst>
            <c:ext xmlns:c16="http://schemas.microsoft.com/office/drawing/2014/chart" uri="{C3380CC4-5D6E-409C-BE32-E72D297353CC}">
              <c16:uniqueId val="{00000004-F12E-473A-B8F9-92DA04112A66}"/>
            </c:ext>
          </c:extLst>
        </c:ser>
        <c:dLbls>
          <c:showLegendKey val="0"/>
          <c:showVal val="0"/>
          <c:showCatName val="0"/>
          <c:showSerName val="0"/>
          <c:showPercent val="0"/>
          <c:showBubbleSize val="0"/>
        </c:dLbls>
        <c:axId val="388128319"/>
        <c:axId val="388125823"/>
      </c:areaChart>
      <c:dateAx>
        <c:axId val="388128319"/>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rial Black" panose="020B0A04020102020204" pitchFamily="34" charset="0"/>
                <a:ea typeface="+mn-ea"/>
                <a:cs typeface="+mn-cs"/>
              </a:defRPr>
            </a:pPr>
            <a:endParaRPr lang="en-US"/>
          </a:p>
        </c:txPr>
        <c:crossAx val="388125823"/>
        <c:crosses val="autoZero"/>
        <c:auto val="1"/>
        <c:lblOffset val="100"/>
        <c:baseTimeUnit val="months"/>
        <c:majorUnit val="17"/>
        <c:majorTimeUnit val="months"/>
      </c:dateAx>
      <c:valAx>
        <c:axId val="388125823"/>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Arial Black" panose="020B0A04020102020204" pitchFamily="34" charset="0"/>
                <a:ea typeface="+mn-ea"/>
                <a:cs typeface="+mn-cs"/>
              </a:defRPr>
            </a:pPr>
            <a:endParaRPr lang="en-US"/>
          </a:p>
        </c:txPr>
        <c:crossAx val="388128319"/>
        <c:crosses val="autoZero"/>
        <c:crossBetween val="midCat"/>
      </c:valAx>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bg1"/>
      </a:solidFill>
      <a:round/>
    </a:ln>
    <a:effectLst/>
  </c:spPr>
  <c:txPr>
    <a:bodyPr/>
    <a:lstStyle/>
    <a:p>
      <a:pPr>
        <a:defRPr/>
      </a:pPr>
      <a:endParaRPr lang="en-US"/>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711602552251701E-2"/>
          <c:y val="4.4925301186787253E-2"/>
          <c:w val="0.86759969420946637"/>
          <c:h val="0.85293528888301318"/>
        </c:manualLayout>
      </c:layout>
      <c:lineChart>
        <c:grouping val="standard"/>
        <c:varyColors val="0"/>
        <c:ser>
          <c:idx val="0"/>
          <c:order val="0"/>
          <c:tx>
            <c:strRef>
              <c:f>'AI Computing (a)'!$B$6</c:f>
              <c:strCache>
                <c:ptCount val="1"/>
                <c:pt idx="0">
                  <c:v>World</c:v>
                </c:pt>
              </c:strCache>
            </c:strRef>
          </c:tx>
          <c:spPr>
            <a:ln w="28575" cap="rnd">
              <a:solidFill>
                <a:schemeClr val="tx1"/>
              </a:solidFill>
              <a:round/>
            </a:ln>
            <a:effectLst/>
          </c:spPr>
          <c:marker>
            <c:symbol val="none"/>
          </c:marker>
          <c:cat>
            <c:numRef>
              <c:f>'AI Computing (a)'!$A$7:$A$114</c:f>
              <c:numCache>
                <c:formatCode>mmm\-yyyy</c:formatCode>
                <c:ptCount val="10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numCache>
            </c:numRef>
          </c:cat>
          <c:val>
            <c:numRef>
              <c:f>'AI Computing (a)'!$B$7:$B$114</c:f>
              <c:numCache>
                <c:formatCode>0.0</c:formatCode>
                <c:ptCount val="108"/>
                <c:pt idx="0">
                  <c:v>85.676824196947905</c:v>
                </c:pt>
                <c:pt idx="1">
                  <c:v>86.069792919103165</c:v>
                </c:pt>
                <c:pt idx="2">
                  <c:v>86.87411508074635</c:v>
                </c:pt>
                <c:pt idx="3">
                  <c:v>87.449687281732707</c:v>
                </c:pt>
                <c:pt idx="4">
                  <c:v>88.307792754364016</c:v>
                </c:pt>
                <c:pt idx="5">
                  <c:v>89.080723825004554</c:v>
                </c:pt>
                <c:pt idx="6">
                  <c:v>89.80380527572602</c:v>
                </c:pt>
                <c:pt idx="7">
                  <c:v>90.466098492522235</c:v>
                </c:pt>
                <c:pt idx="8">
                  <c:v>91.03530986941179</c:v>
                </c:pt>
                <c:pt idx="9">
                  <c:v>91.54562606609997</c:v>
                </c:pt>
                <c:pt idx="10">
                  <c:v>92.815646233208241</c:v>
                </c:pt>
                <c:pt idx="11">
                  <c:v>93.765819797474308</c:v>
                </c:pt>
                <c:pt idx="12">
                  <c:v>94.705068389788764</c:v>
                </c:pt>
                <c:pt idx="13">
                  <c:v>95.81932659767304</c:v>
                </c:pt>
                <c:pt idx="14">
                  <c:v>96.486368042720898</c:v>
                </c:pt>
                <c:pt idx="15">
                  <c:v>97.515219865575858</c:v>
                </c:pt>
                <c:pt idx="16">
                  <c:v>99.115930758759959</c:v>
                </c:pt>
                <c:pt idx="17">
                  <c:v>100</c:v>
                </c:pt>
                <c:pt idx="18">
                  <c:v>101.32243344977678</c:v>
                </c:pt>
                <c:pt idx="19">
                  <c:v>102.36172539518064</c:v>
                </c:pt>
                <c:pt idx="20">
                  <c:v>103.69315428788772</c:v>
                </c:pt>
                <c:pt idx="21">
                  <c:v>103.82522304812711</c:v>
                </c:pt>
                <c:pt idx="22">
                  <c:v>103.45635830353319</c:v>
                </c:pt>
                <c:pt idx="23">
                  <c:v>103.90257763859697</c:v>
                </c:pt>
                <c:pt idx="24">
                  <c:v>103.24130206180895</c:v>
                </c:pt>
                <c:pt idx="25">
                  <c:v>102.10062942386348</c:v>
                </c:pt>
                <c:pt idx="26">
                  <c:v>101.27890404538556</c:v>
                </c:pt>
                <c:pt idx="27">
                  <c:v>100.07143494490431</c:v>
                </c:pt>
                <c:pt idx="28">
                  <c:v>98.590171023987637</c:v>
                </c:pt>
                <c:pt idx="29">
                  <c:v>97.244173581779719</c:v>
                </c:pt>
                <c:pt idx="30">
                  <c:v>95.791888555213902</c:v>
                </c:pt>
                <c:pt idx="31">
                  <c:v>94.735888962248211</c:v>
                </c:pt>
                <c:pt idx="32">
                  <c:v>93.505362798535558</c:v>
                </c:pt>
                <c:pt idx="33">
                  <c:v>93.906893441982007</c:v>
                </c:pt>
                <c:pt idx="34">
                  <c:v>93.49542222116574</c:v>
                </c:pt>
                <c:pt idx="35">
                  <c:v>93.47846219340417</c:v>
                </c:pt>
                <c:pt idx="36">
                  <c:v>93.938651201675029</c:v>
                </c:pt>
                <c:pt idx="37">
                  <c:v>94.288181156647838</c:v>
                </c:pt>
                <c:pt idx="38">
                  <c:v>94.918916326639007</c:v>
                </c:pt>
                <c:pt idx="39">
                  <c:v>94.545922865989482</c:v>
                </c:pt>
                <c:pt idx="40">
                  <c:v>93.650647196819065</c:v>
                </c:pt>
                <c:pt idx="41">
                  <c:v>94.78987045401206</c:v>
                </c:pt>
                <c:pt idx="42">
                  <c:v>95.590929068508999</c:v>
                </c:pt>
                <c:pt idx="43">
                  <c:v>95.55004776405228</c:v>
                </c:pt>
                <c:pt idx="44">
                  <c:v>96.313046853981291</c:v>
                </c:pt>
                <c:pt idx="45">
                  <c:v>96.947515181774463</c:v>
                </c:pt>
                <c:pt idx="46">
                  <c:v>97.708956832474513</c:v>
                </c:pt>
                <c:pt idx="47">
                  <c:v>98.000503771891971</c:v>
                </c:pt>
                <c:pt idx="48">
                  <c:v>98.212895027323995</c:v>
                </c:pt>
                <c:pt idx="49">
                  <c:v>98.870004453759208</c:v>
                </c:pt>
                <c:pt idx="50">
                  <c:v>100.51557223613405</c:v>
                </c:pt>
                <c:pt idx="51">
                  <c:v>102.7863907598402</c:v>
                </c:pt>
                <c:pt idx="52">
                  <c:v>105.06593747232517</c:v>
                </c:pt>
                <c:pt idx="53">
                  <c:v>106.27278895901352</c:v>
                </c:pt>
                <c:pt idx="54">
                  <c:v>107.17450733515923</c:v>
                </c:pt>
                <c:pt idx="55">
                  <c:v>108.91007769031118</c:v>
                </c:pt>
                <c:pt idx="56">
                  <c:v>110.35155644209776</c:v>
                </c:pt>
                <c:pt idx="57">
                  <c:v>111.11925554920654</c:v>
                </c:pt>
                <c:pt idx="58">
                  <c:v>112.83299729851323</c:v>
                </c:pt>
                <c:pt idx="59">
                  <c:v>115.10427570983094</c:v>
                </c:pt>
                <c:pt idx="60">
                  <c:v>117.09731361939984</c:v>
                </c:pt>
                <c:pt idx="61">
                  <c:v>118.64182129832253</c:v>
                </c:pt>
                <c:pt idx="62">
                  <c:v>120.91840622439625</c:v>
                </c:pt>
                <c:pt idx="63">
                  <c:v>122.97805933660844</c:v>
                </c:pt>
                <c:pt idx="64">
                  <c:v>125.01177252147299</c:v>
                </c:pt>
                <c:pt idx="65">
                  <c:v>127.31687626731672</c:v>
                </c:pt>
                <c:pt idx="66">
                  <c:v>129.3990936487632</c:v>
                </c:pt>
                <c:pt idx="67">
                  <c:v>131.20348547111183</c:v>
                </c:pt>
                <c:pt idx="68">
                  <c:v>133.80307436948206</c:v>
                </c:pt>
                <c:pt idx="69">
                  <c:v>136.01618027742529</c:v>
                </c:pt>
                <c:pt idx="70">
                  <c:v>137.14338491541383</c:v>
                </c:pt>
                <c:pt idx="71">
                  <c:v>136.89361951059468</c:v>
                </c:pt>
                <c:pt idx="72">
                  <c:v>136.69378098230948</c:v>
                </c:pt>
                <c:pt idx="73">
                  <c:v>137.0772454867442</c:v>
                </c:pt>
                <c:pt idx="74">
                  <c:v>135.98465930906804</c:v>
                </c:pt>
                <c:pt idx="75">
                  <c:v>134.32951653701807</c:v>
                </c:pt>
                <c:pt idx="76">
                  <c:v>133.4812058326616</c:v>
                </c:pt>
                <c:pt idx="77">
                  <c:v>131.96636574214818</c:v>
                </c:pt>
                <c:pt idx="78">
                  <c:v>131.09542835082286</c:v>
                </c:pt>
                <c:pt idx="79">
                  <c:v>130.38603770518196</c:v>
                </c:pt>
                <c:pt idx="80">
                  <c:v>128.66246353552825</c:v>
                </c:pt>
                <c:pt idx="81">
                  <c:v>128.32564990091808</c:v>
                </c:pt>
                <c:pt idx="82">
                  <c:v>128.37028300190786</c:v>
                </c:pt>
                <c:pt idx="83">
                  <c:v>128.15922837832497</c:v>
                </c:pt>
                <c:pt idx="84">
                  <c:v>129.3410138891208</c:v>
                </c:pt>
                <c:pt idx="85">
                  <c:v>130.05909747416288</c:v>
                </c:pt>
                <c:pt idx="86">
                  <c:v>131.1950822182329</c:v>
                </c:pt>
                <c:pt idx="87">
                  <c:v>134.55274863374441</c:v>
                </c:pt>
                <c:pt idx="88">
                  <c:v>137.14901262769123</c:v>
                </c:pt>
                <c:pt idx="89">
                  <c:v>140.77184202559562</c:v>
                </c:pt>
                <c:pt idx="90">
                  <c:v>145.91201660604739</c:v>
                </c:pt>
                <c:pt idx="91">
                  <c:v>150.49193250837985</c:v>
                </c:pt>
                <c:pt idx="92">
                  <c:v>156.22312562087052</c:v>
                </c:pt>
                <c:pt idx="93">
                  <c:v>160.25583427525615</c:v>
                </c:pt>
                <c:pt idx="94">
                  <c:v>163.38098709208674</c:v>
                </c:pt>
                <c:pt idx="95">
                  <c:v>168.61820197653103</c:v>
                </c:pt>
                <c:pt idx="96">
                  <c:v>173.79948221891161</c:v>
                </c:pt>
                <c:pt idx="97">
                  <c:v>179.26669590218805</c:v>
                </c:pt>
                <c:pt idx="98">
                  <c:v>187.82245429910481</c:v>
                </c:pt>
                <c:pt idx="99">
                  <c:v>195.17961326779411</c:v>
                </c:pt>
                <c:pt idx="100">
                  <c:v>204.07260237803121</c:v>
                </c:pt>
                <c:pt idx="101">
                  <c:v>212.77724518088408</c:v>
                </c:pt>
                <c:pt idx="102">
                  <c:v>221.92075801769548</c:v>
                </c:pt>
                <c:pt idx="103">
                  <c:v>229.66224104777103</c:v>
                </c:pt>
                <c:pt idx="104">
                  <c:v>235.9010379765063</c:v>
                </c:pt>
                <c:pt idx="105">
                  <c:v>249.17783254389806</c:v>
                </c:pt>
                <c:pt idx="106">
                  <c:v>262.59818479715602</c:v>
                </c:pt>
                <c:pt idx="107">
                  <c:v>278.2474142594898</c:v>
                </c:pt>
              </c:numCache>
            </c:numRef>
          </c:val>
          <c:smooth val="0"/>
          <c:extLst>
            <c:ext xmlns:c16="http://schemas.microsoft.com/office/drawing/2014/chart" uri="{C3380CC4-5D6E-409C-BE32-E72D297353CC}">
              <c16:uniqueId val="{00000000-47A8-4605-A7C1-16802ED1293F}"/>
            </c:ext>
          </c:extLst>
        </c:ser>
        <c:ser>
          <c:idx val="1"/>
          <c:order val="1"/>
          <c:tx>
            <c:strRef>
              <c:f>'AI Computing (a)'!$C$6</c:f>
              <c:strCache>
                <c:ptCount val="1"/>
                <c:pt idx="0">
                  <c:v>China</c:v>
                </c:pt>
              </c:strCache>
            </c:strRef>
          </c:tx>
          <c:spPr>
            <a:ln w="28575" cap="rnd">
              <a:solidFill>
                <a:srgbClr val="C00000"/>
              </a:solidFill>
              <a:round/>
            </a:ln>
            <a:effectLst/>
          </c:spPr>
          <c:marker>
            <c:symbol val="none"/>
          </c:marker>
          <c:cat>
            <c:numRef>
              <c:f>'AI Computing (a)'!$A$7:$A$114</c:f>
              <c:numCache>
                <c:formatCode>mmm\-yyyy</c:formatCode>
                <c:ptCount val="10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numCache>
            </c:numRef>
          </c:cat>
          <c:val>
            <c:numRef>
              <c:f>'AI Computing (a)'!$C$7:$C$114</c:f>
              <c:numCache>
                <c:formatCode>0.0</c:formatCode>
                <c:ptCount val="108"/>
                <c:pt idx="0">
                  <c:v>76.894467897487559</c:v>
                </c:pt>
                <c:pt idx="1">
                  <c:v>77.295938006865867</c:v>
                </c:pt>
                <c:pt idx="2">
                  <c:v>78.864570027824769</c:v>
                </c:pt>
                <c:pt idx="3">
                  <c:v>80.2545236765677</c:v>
                </c:pt>
                <c:pt idx="4">
                  <c:v>81.544311616318964</c:v>
                </c:pt>
                <c:pt idx="5">
                  <c:v>82.60927598031553</c:v>
                </c:pt>
                <c:pt idx="6">
                  <c:v>84.012192141278902</c:v>
                </c:pt>
                <c:pt idx="7">
                  <c:v>85.109986061172933</c:v>
                </c:pt>
                <c:pt idx="8">
                  <c:v>86.485528951756649</c:v>
                </c:pt>
                <c:pt idx="9">
                  <c:v>87.778447406948132</c:v>
                </c:pt>
                <c:pt idx="10">
                  <c:v>89.729556048555509</c:v>
                </c:pt>
                <c:pt idx="11">
                  <c:v>91.09021610078301</c:v>
                </c:pt>
                <c:pt idx="12">
                  <c:v>93.034559902421506</c:v>
                </c:pt>
                <c:pt idx="13">
                  <c:v>94.889112688239933</c:v>
                </c:pt>
                <c:pt idx="14">
                  <c:v>95.901166621556271</c:v>
                </c:pt>
                <c:pt idx="15">
                  <c:v>97.149413667141118</c:v>
                </c:pt>
                <c:pt idx="16">
                  <c:v>98.837024767246191</c:v>
                </c:pt>
                <c:pt idx="17">
                  <c:v>100</c:v>
                </c:pt>
                <c:pt idx="18">
                  <c:v>101.65027119908952</c:v>
                </c:pt>
                <c:pt idx="19">
                  <c:v>103.28294218027654</c:v>
                </c:pt>
                <c:pt idx="20">
                  <c:v>105.16013200599596</c:v>
                </c:pt>
                <c:pt idx="21">
                  <c:v>103.92835475529934</c:v>
                </c:pt>
                <c:pt idx="22">
                  <c:v>101.8685879128945</c:v>
                </c:pt>
                <c:pt idx="23">
                  <c:v>100.47240485211888</c:v>
                </c:pt>
                <c:pt idx="24">
                  <c:v>97.30798822728174</c:v>
                </c:pt>
                <c:pt idx="25">
                  <c:v>93.760393486667965</c:v>
                </c:pt>
                <c:pt idx="26">
                  <c:v>90.243923450127227</c:v>
                </c:pt>
                <c:pt idx="27">
                  <c:v>86.574091443374826</c:v>
                </c:pt>
                <c:pt idx="28">
                  <c:v>82.259720878505703</c:v>
                </c:pt>
                <c:pt idx="29">
                  <c:v>78.412732822458679</c:v>
                </c:pt>
                <c:pt idx="30">
                  <c:v>73.650142236485493</c:v>
                </c:pt>
                <c:pt idx="31">
                  <c:v>69.123173286126843</c:v>
                </c:pt>
                <c:pt idx="32">
                  <c:v>64.207079608115265</c:v>
                </c:pt>
                <c:pt idx="33">
                  <c:v>61.8628805287631</c:v>
                </c:pt>
                <c:pt idx="34">
                  <c:v>59.346258860778988</c:v>
                </c:pt>
                <c:pt idx="35">
                  <c:v>56.867468500132823</c:v>
                </c:pt>
                <c:pt idx="36">
                  <c:v>55.78849125615173</c:v>
                </c:pt>
                <c:pt idx="37">
                  <c:v>54.654666227403851</c:v>
                </c:pt>
                <c:pt idx="38">
                  <c:v>53.388360653531244</c:v>
                </c:pt>
                <c:pt idx="39">
                  <c:v>52.720988915236298</c:v>
                </c:pt>
                <c:pt idx="40">
                  <c:v>51.928054513169982</c:v>
                </c:pt>
                <c:pt idx="41">
                  <c:v>51.28972224424686</c:v>
                </c:pt>
                <c:pt idx="42">
                  <c:v>50.823229654738398</c:v>
                </c:pt>
                <c:pt idx="43">
                  <c:v>49.455238110636692</c:v>
                </c:pt>
                <c:pt idx="44">
                  <c:v>49.051579198290121</c:v>
                </c:pt>
                <c:pt idx="45">
                  <c:v>48.80205004982551</c:v>
                </c:pt>
                <c:pt idx="46">
                  <c:v>48.652929117614271</c:v>
                </c:pt>
                <c:pt idx="47">
                  <c:v>48.480132578788805</c:v>
                </c:pt>
                <c:pt idx="48">
                  <c:v>47.641965605759104</c:v>
                </c:pt>
                <c:pt idx="49">
                  <c:v>47.786764725929636</c:v>
                </c:pt>
                <c:pt idx="50">
                  <c:v>48.111673038354276</c:v>
                </c:pt>
                <c:pt idx="51">
                  <c:v>47.828732765155856</c:v>
                </c:pt>
                <c:pt idx="52">
                  <c:v>47.447898201609576</c:v>
                </c:pt>
                <c:pt idx="53">
                  <c:v>47.246095787793465</c:v>
                </c:pt>
                <c:pt idx="54">
                  <c:v>47.057448105019326</c:v>
                </c:pt>
                <c:pt idx="55">
                  <c:v>47.373968068854957</c:v>
                </c:pt>
                <c:pt idx="56">
                  <c:v>47.167237506497884</c:v>
                </c:pt>
                <c:pt idx="57">
                  <c:v>46.765075416315369</c:v>
                </c:pt>
                <c:pt idx="58">
                  <c:v>46.465496601093598</c:v>
                </c:pt>
                <c:pt idx="59">
                  <c:v>46.65867339436209</c:v>
                </c:pt>
                <c:pt idx="60">
                  <c:v>47.4929622763092</c:v>
                </c:pt>
                <c:pt idx="61">
                  <c:v>47.57398090337238</c:v>
                </c:pt>
                <c:pt idx="62">
                  <c:v>47.914980299472141</c:v>
                </c:pt>
                <c:pt idx="63">
                  <c:v>48.867880808181923</c:v>
                </c:pt>
                <c:pt idx="64">
                  <c:v>49.387049476744743</c:v>
                </c:pt>
                <c:pt idx="65">
                  <c:v>50.224479374997188</c:v>
                </c:pt>
                <c:pt idx="66">
                  <c:v>50.81191966469332</c:v>
                </c:pt>
                <c:pt idx="67">
                  <c:v>51.343465021459089</c:v>
                </c:pt>
                <c:pt idx="68">
                  <c:v>51.55073782760676</c:v>
                </c:pt>
                <c:pt idx="69">
                  <c:v>51.772618886437002</c:v>
                </c:pt>
                <c:pt idx="70">
                  <c:v>51.538537887368442</c:v>
                </c:pt>
                <c:pt idx="71">
                  <c:v>50.748889463618852</c:v>
                </c:pt>
                <c:pt idx="72">
                  <c:v>49.738534397479796</c:v>
                </c:pt>
                <c:pt idx="73">
                  <c:v>49.875782725323262</c:v>
                </c:pt>
                <c:pt idx="74">
                  <c:v>49.536795299926453</c:v>
                </c:pt>
                <c:pt idx="75">
                  <c:v>48.622091926721545</c:v>
                </c:pt>
                <c:pt idx="76">
                  <c:v>47.979796678970217</c:v>
                </c:pt>
                <c:pt idx="77">
                  <c:v>46.715530201238955</c:v>
                </c:pt>
                <c:pt idx="78">
                  <c:v>45.893467163170854</c:v>
                </c:pt>
                <c:pt idx="79">
                  <c:v>45.094009536486411</c:v>
                </c:pt>
                <c:pt idx="80">
                  <c:v>44.110887364661224</c:v>
                </c:pt>
                <c:pt idx="81">
                  <c:v>43.097112314922171</c:v>
                </c:pt>
                <c:pt idx="82">
                  <c:v>42.399157011079105</c:v>
                </c:pt>
                <c:pt idx="83">
                  <c:v>41.916027892724308</c:v>
                </c:pt>
                <c:pt idx="84">
                  <c:v>42.119905627130869</c:v>
                </c:pt>
                <c:pt idx="85">
                  <c:v>42.00194391718049</c:v>
                </c:pt>
                <c:pt idx="86">
                  <c:v>41.569833530234646</c:v>
                </c:pt>
                <c:pt idx="87">
                  <c:v>41.627665317391823</c:v>
                </c:pt>
                <c:pt idx="88">
                  <c:v>41.494397516157122</c:v>
                </c:pt>
                <c:pt idx="89">
                  <c:v>41.465017059403273</c:v>
                </c:pt>
                <c:pt idx="90">
                  <c:v>41.436100289138778</c:v>
                </c:pt>
                <c:pt idx="91">
                  <c:v>41.262813681203333</c:v>
                </c:pt>
                <c:pt idx="92">
                  <c:v>41.294071055271225</c:v>
                </c:pt>
                <c:pt idx="93">
                  <c:v>41.54258085195697</c:v>
                </c:pt>
                <c:pt idx="94">
                  <c:v>41.400785388966533</c:v>
                </c:pt>
                <c:pt idx="95">
                  <c:v>41.761249862703501</c:v>
                </c:pt>
                <c:pt idx="96">
                  <c:v>42.327366041928876</c:v>
                </c:pt>
                <c:pt idx="97">
                  <c:v>42.263978515744931</c:v>
                </c:pt>
                <c:pt idx="98">
                  <c:v>42.781714753764518</c:v>
                </c:pt>
                <c:pt idx="99">
                  <c:v>42.538586879185452</c:v>
                </c:pt>
                <c:pt idx="100">
                  <c:v>42.117423736863856</c:v>
                </c:pt>
                <c:pt idx="101">
                  <c:v>41.427910328432773</c:v>
                </c:pt>
                <c:pt idx="102">
                  <c:v>40.861604365923647</c:v>
                </c:pt>
                <c:pt idx="103">
                  <c:v>40.124484408995272</c:v>
                </c:pt>
                <c:pt idx="104">
                  <c:v>39.246207080168659</c:v>
                </c:pt>
                <c:pt idx="105">
                  <c:v>38.522900749208908</c:v>
                </c:pt>
                <c:pt idx="106">
                  <c:v>37.932609013777231</c:v>
                </c:pt>
                <c:pt idx="107">
                  <c:v>36.99126553348745</c:v>
                </c:pt>
              </c:numCache>
            </c:numRef>
          </c:val>
          <c:smooth val="0"/>
          <c:extLst>
            <c:ext xmlns:c16="http://schemas.microsoft.com/office/drawing/2014/chart" uri="{C3380CC4-5D6E-409C-BE32-E72D297353CC}">
              <c16:uniqueId val="{00000001-47A8-4605-A7C1-16802ED1293F}"/>
            </c:ext>
          </c:extLst>
        </c:ser>
        <c:ser>
          <c:idx val="2"/>
          <c:order val="2"/>
          <c:tx>
            <c:strRef>
              <c:f>'AI Computing (a)'!$D$6</c:f>
              <c:strCache>
                <c:ptCount val="1"/>
                <c:pt idx="0">
                  <c:v>Rest of World</c:v>
                </c:pt>
              </c:strCache>
            </c:strRef>
          </c:tx>
          <c:spPr>
            <a:ln w="28575" cap="rnd">
              <a:solidFill>
                <a:srgbClr val="3C719D"/>
              </a:solidFill>
              <a:round/>
            </a:ln>
            <a:effectLst/>
          </c:spPr>
          <c:marker>
            <c:symbol val="none"/>
          </c:marker>
          <c:cat>
            <c:numRef>
              <c:f>'AI Computing (a)'!$A$7:$A$114</c:f>
              <c:numCache>
                <c:formatCode>mmm\-yyyy</c:formatCode>
                <c:ptCount val="10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numCache>
            </c:numRef>
          </c:cat>
          <c:val>
            <c:numRef>
              <c:f>'AI Computing (a)'!$D$7:$D$114</c:f>
              <c:numCache>
                <c:formatCode>0.0</c:formatCode>
                <c:ptCount val="108"/>
                <c:pt idx="0">
                  <c:v>90.458757661035193</c:v>
                </c:pt>
                <c:pt idx="1">
                  <c:v>90.847097435483633</c:v>
                </c:pt>
                <c:pt idx="2">
                  <c:v>91.235258060453702</c:v>
                </c:pt>
                <c:pt idx="3">
                  <c:v>91.367405084326947</c:v>
                </c:pt>
                <c:pt idx="4">
                  <c:v>91.990462380251103</c:v>
                </c:pt>
                <c:pt idx="5">
                  <c:v>92.604383302531687</c:v>
                </c:pt>
                <c:pt idx="6">
                  <c:v>92.957299362542045</c:v>
                </c:pt>
                <c:pt idx="7">
                  <c:v>93.382465399027339</c:v>
                </c:pt>
                <c:pt idx="8">
                  <c:v>93.512634733325299</c:v>
                </c:pt>
                <c:pt idx="9">
                  <c:v>93.596829305998128</c:v>
                </c:pt>
                <c:pt idx="10">
                  <c:v>94.496001416257286</c:v>
                </c:pt>
                <c:pt idx="11">
                  <c:v>95.222667870767481</c:v>
                </c:pt>
                <c:pt idx="12">
                  <c:v>95.614648935760655</c:v>
                </c:pt>
                <c:pt idx="13">
                  <c:v>96.325821764869843</c:v>
                </c:pt>
                <c:pt idx="14">
                  <c:v>96.805006249106384</c:v>
                </c:pt>
                <c:pt idx="15">
                  <c:v>97.714398860599402</c:v>
                </c:pt>
                <c:pt idx="16">
                  <c:v>99.267793180264761</c:v>
                </c:pt>
                <c:pt idx="17">
                  <c:v>100</c:v>
                </c:pt>
                <c:pt idx="18">
                  <c:v>101.14392801788877</c:v>
                </c:pt>
                <c:pt idx="19">
                  <c:v>101.86012910118838</c:v>
                </c:pt>
                <c:pt idx="20">
                  <c:v>102.89439486591763</c:v>
                </c:pt>
                <c:pt idx="21">
                  <c:v>103.76906853276483</c:v>
                </c:pt>
                <c:pt idx="22">
                  <c:v>104.32088851676863</c:v>
                </c:pt>
                <c:pt idx="23">
                  <c:v>105.77028346559341</c:v>
                </c:pt>
                <c:pt idx="24">
                  <c:v>106.47195121914284</c:v>
                </c:pt>
                <c:pt idx="25">
                  <c:v>106.64183134810214</c:v>
                </c:pt>
                <c:pt idx="26">
                  <c:v>107.28737616661593</c:v>
                </c:pt>
                <c:pt idx="27">
                  <c:v>107.4206469747341</c:v>
                </c:pt>
                <c:pt idx="28">
                  <c:v>107.48199041408554</c:v>
                </c:pt>
                <c:pt idx="29">
                  <c:v>107.49776540536682</c:v>
                </c:pt>
                <c:pt idx="30">
                  <c:v>107.84791931331085</c:v>
                </c:pt>
                <c:pt idx="31">
                  <c:v>108.68183900361987</c:v>
                </c:pt>
                <c:pt idx="32">
                  <c:v>109.45807936472495</c:v>
                </c:pt>
                <c:pt idx="33">
                  <c:v>111.35464122725287</c:v>
                </c:pt>
                <c:pt idx="34">
                  <c:v>112.08941015281609</c:v>
                </c:pt>
                <c:pt idx="35">
                  <c:v>113.41290005105557</c:v>
                </c:pt>
                <c:pt idx="36">
                  <c:v>114.71115464872759</c:v>
                </c:pt>
                <c:pt idx="37">
                  <c:v>115.86836133576503</c:v>
                </c:pt>
                <c:pt idx="38">
                  <c:v>117.53202232958979</c:v>
                </c:pt>
                <c:pt idx="39">
                  <c:v>117.3193158453476</c:v>
                </c:pt>
                <c:pt idx="40">
                  <c:v>116.36831605007305</c:v>
                </c:pt>
                <c:pt idx="41">
                  <c:v>118.47540624009936</c:v>
                </c:pt>
                <c:pt idx="42">
                  <c:v>119.9666378916717</c:v>
                </c:pt>
                <c:pt idx="43">
                  <c:v>120.64835911540899</c:v>
                </c:pt>
                <c:pt idx="44">
                  <c:v>122.04659557808849</c:v>
                </c:pt>
                <c:pt idx="45">
                  <c:v>123.16239453854401</c:v>
                </c:pt>
                <c:pt idx="46">
                  <c:v>124.41963134237825</c:v>
                </c:pt>
                <c:pt idx="47">
                  <c:v>124.96401015763037</c:v>
                </c:pt>
                <c:pt idx="48">
                  <c:v>125.74842324608244</c:v>
                </c:pt>
                <c:pt idx="49">
                  <c:v>126.68448216101353</c:v>
                </c:pt>
                <c:pt idx="50">
                  <c:v>129.04914007121738</c:v>
                </c:pt>
                <c:pt idx="51">
                  <c:v>132.71046294634422</c:v>
                </c:pt>
                <c:pt idx="52">
                  <c:v>136.43856922727528</c:v>
                </c:pt>
                <c:pt idx="53">
                  <c:v>138.41242321266131</c:v>
                </c:pt>
                <c:pt idx="54">
                  <c:v>139.90783851563006</c:v>
                </c:pt>
                <c:pt idx="55">
                  <c:v>142.41607218824265</c:v>
                </c:pt>
                <c:pt idx="56">
                  <c:v>144.75498973736057</c:v>
                </c:pt>
                <c:pt idx="57">
                  <c:v>146.15967033518933</c:v>
                </c:pt>
                <c:pt idx="58">
                  <c:v>148.96965148234943</c:v>
                </c:pt>
                <c:pt idx="59">
                  <c:v>152.37244213597199</c:v>
                </c:pt>
                <c:pt idx="60">
                  <c:v>154.99641103521211</c:v>
                </c:pt>
                <c:pt idx="61">
                  <c:v>157.33777858098426</c:v>
                </c:pt>
                <c:pt idx="62">
                  <c:v>160.66827670560983</c:v>
                </c:pt>
                <c:pt idx="63">
                  <c:v>163.33054910707565</c:v>
                </c:pt>
                <c:pt idx="64">
                  <c:v>166.18892151304223</c:v>
                </c:pt>
                <c:pt idx="65">
                  <c:v>169.29316371864013</c:v>
                </c:pt>
                <c:pt idx="66">
                  <c:v>172.18927709253592</c:v>
                </c:pt>
                <c:pt idx="67">
                  <c:v>174.68672518598916</c:v>
                </c:pt>
                <c:pt idx="68">
                  <c:v>178.58891397759947</c:v>
                </c:pt>
                <c:pt idx="69">
                  <c:v>181.88622831615268</c:v>
                </c:pt>
                <c:pt idx="70">
                  <c:v>183.75464375453009</c:v>
                </c:pt>
                <c:pt idx="71">
                  <c:v>183.79884099332128</c:v>
                </c:pt>
                <c:pt idx="72">
                  <c:v>184.0403232249098</c:v>
                </c:pt>
                <c:pt idx="73">
                  <c:v>184.55785076824833</c:v>
                </c:pt>
                <c:pt idx="74">
                  <c:v>183.05493517906325</c:v>
                </c:pt>
                <c:pt idx="75">
                  <c:v>180.9966281742341</c:v>
                </c:pt>
                <c:pt idx="76">
                  <c:v>180.03614345046094</c:v>
                </c:pt>
                <c:pt idx="77">
                  <c:v>178.38486772657959</c:v>
                </c:pt>
                <c:pt idx="78">
                  <c:v>177.4873185812549</c:v>
                </c:pt>
                <c:pt idx="79">
                  <c:v>176.82696879617308</c:v>
                </c:pt>
                <c:pt idx="80">
                  <c:v>174.70022353367912</c:v>
                </c:pt>
                <c:pt idx="81">
                  <c:v>174.73201080007092</c:v>
                </c:pt>
                <c:pt idx="82">
                  <c:v>175.18097825303101</c:v>
                </c:pt>
                <c:pt idx="83">
                  <c:v>175.11806634729174</c:v>
                </c:pt>
                <c:pt idx="84">
                  <c:v>176.83231601249619</c:v>
                </c:pt>
                <c:pt idx="85">
                  <c:v>178.00562059259889</c:v>
                </c:pt>
                <c:pt idx="86">
                  <c:v>179.99542250443051</c:v>
                </c:pt>
                <c:pt idx="87">
                  <c:v>185.14982650348225</c:v>
                </c:pt>
                <c:pt idx="88">
                  <c:v>189.23230205473865</c:v>
                </c:pt>
                <c:pt idx="89">
                  <c:v>194.84373495793841</c:v>
                </c:pt>
                <c:pt idx="90">
                  <c:v>202.79844473442097</c:v>
                </c:pt>
                <c:pt idx="91">
                  <c:v>209.96644717872508</c:v>
                </c:pt>
                <c:pt idx="92">
                  <c:v>218.80121665743374</c:v>
                </c:pt>
                <c:pt idx="93">
                  <c:v>224.89439593443686</c:v>
                </c:pt>
                <c:pt idx="94">
                  <c:v>229.79837994098804</c:v>
                </c:pt>
                <c:pt idx="95">
                  <c:v>237.69095236158654</c:v>
                </c:pt>
                <c:pt idx="96">
                  <c:v>245.38515814733316</c:v>
                </c:pt>
                <c:pt idx="97">
                  <c:v>253.86374669383014</c:v>
                </c:pt>
                <c:pt idx="98">
                  <c:v>266.79615366159413</c:v>
                </c:pt>
                <c:pt idx="99">
                  <c:v>278.29161728944666</c:v>
                </c:pt>
                <c:pt idx="100">
                  <c:v>292.25609915486308</c:v>
                </c:pt>
                <c:pt idx="101">
                  <c:v>306.07579632602528</c:v>
                </c:pt>
                <c:pt idx="102">
                  <c:v>320.50623967026195</c:v>
                </c:pt>
                <c:pt idx="103">
                  <c:v>332.86426454512196</c:v>
                </c:pt>
                <c:pt idx="104">
                  <c:v>342.97826015609718</c:v>
                </c:pt>
                <c:pt idx="105">
                  <c:v>363.87801474738819</c:v>
                </c:pt>
                <c:pt idx="106">
                  <c:v>384.92706766575634</c:v>
                </c:pt>
                <c:pt idx="107">
                  <c:v>409.60975161769994</c:v>
                </c:pt>
              </c:numCache>
            </c:numRef>
          </c:val>
          <c:smooth val="0"/>
          <c:extLst>
            <c:ext xmlns:c16="http://schemas.microsoft.com/office/drawing/2014/chart" uri="{C3380CC4-5D6E-409C-BE32-E72D297353CC}">
              <c16:uniqueId val="{00000002-47A8-4605-A7C1-16802ED1293F}"/>
            </c:ext>
          </c:extLst>
        </c:ser>
        <c:dLbls>
          <c:showLegendKey val="0"/>
          <c:showVal val="0"/>
          <c:showCatName val="0"/>
          <c:showSerName val="0"/>
          <c:showPercent val="0"/>
          <c:showBubbleSize val="0"/>
        </c:dLbls>
        <c:smooth val="0"/>
        <c:axId val="354094063"/>
        <c:axId val="354106543"/>
      </c:lineChart>
      <c:dateAx>
        <c:axId val="354094063"/>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rial Black" panose="020B0A04020102020204" pitchFamily="34" charset="0"/>
                <a:ea typeface="+mn-ea"/>
                <a:cs typeface="+mn-cs"/>
              </a:defRPr>
            </a:pPr>
            <a:endParaRPr lang="en-US"/>
          </a:p>
        </c:txPr>
        <c:crossAx val="354106543"/>
        <c:crosses val="autoZero"/>
        <c:auto val="1"/>
        <c:lblOffset val="100"/>
        <c:baseTimeUnit val="months"/>
        <c:majorUnit val="17"/>
        <c:majorTimeUnit val="months"/>
      </c:dateAx>
      <c:valAx>
        <c:axId val="35410654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Arial Black" panose="020B0A04020102020204" pitchFamily="34" charset="0"/>
                <a:ea typeface="+mn-ea"/>
                <a:cs typeface="+mn-cs"/>
              </a:defRPr>
            </a:pPr>
            <a:endParaRPr lang="en-US"/>
          </a:p>
        </c:txPr>
        <c:crossAx val="354094063"/>
        <c:crosses val="autoZero"/>
        <c:crossBetween val="between"/>
        <c:majorUnit val="5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2"/>
          <c:order val="0"/>
          <c:tx>
            <c:strRef>
              <c:f>'AI Computing (b)'!$B$6</c:f>
              <c:strCache>
                <c:ptCount val="1"/>
                <c:pt idx="0">
                  <c:v>Import shares from China</c:v>
                </c:pt>
              </c:strCache>
            </c:strRef>
          </c:tx>
          <c:spPr>
            <a:solidFill>
              <a:srgbClr val="C00000"/>
            </a:solidFill>
            <a:ln>
              <a:noFill/>
            </a:ln>
            <a:effectLst/>
          </c:spPr>
          <c:cat>
            <c:numRef>
              <c:f>'AI Computing (b)'!$A$7:$A$114</c:f>
              <c:numCache>
                <c:formatCode>mmm\-yyyy</c:formatCode>
                <c:ptCount val="10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numCache>
            </c:numRef>
          </c:cat>
          <c:val>
            <c:numRef>
              <c:f>'AI Computing (b)'!$B$7:$B$114</c:f>
              <c:numCache>
                <c:formatCode>0</c:formatCode>
                <c:ptCount val="108"/>
                <c:pt idx="0">
                  <c:v>34.296264824260156</c:v>
                </c:pt>
                <c:pt idx="1">
                  <c:v>34.277842242692529</c:v>
                </c:pt>
                <c:pt idx="2">
                  <c:v>34.607214319732464</c:v>
                </c:pt>
                <c:pt idx="3">
                  <c:v>34.94075792071294</c:v>
                </c:pt>
                <c:pt idx="4">
                  <c:v>35.106208576340471</c:v>
                </c:pt>
                <c:pt idx="5">
                  <c:v>35.204430236615693</c:v>
                </c:pt>
                <c:pt idx="6">
                  <c:v>35.453289340316807</c:v>
                </c:pt>
                <c:pt idx="7">
                  <c:v>35.593338831370957</c:v>
                </c:pt>
                <c:pt idx="8">
                  <c:v>35.85742108691678</c:v>
                </c:pt>
                <c:pt idx="9">
                  <c:v>36.093986430306337</c:v>
                </c:pt>
                <c:pt idx="10">
                  <c:v>36.298833142438873</c:v>
                </c:pt>
                <c:pt idx="11">
                  <c:v>36.400623031614806</c:v>
                </c:pt>
                <c:pt idx="12">
                  <c:v>36.742517417042656</c:v>
                </c:pt>
                <c:pt idx="13">
                  <c:v>36.97867234763261</c:v>
                </c:pt>
                <c:pt idx="14">
                  <c:v>37.047975340067737</c:v>
                </c:pt>
                <c:pt idx="15">
                  <c:v>37.060821368026566</c:v>
                </c:pt>
                <c:pt idx="16">
                  <c:v>37.00525608109379</c:v>
                </c:pt>
                <c:pt idx="17">
                  <c:v>37.038208483565569</c:v>
                </c:pt>
                <c:pt idx="18">
                  <c:v>37.076706308165129</c:v>
                </c:pt>
                <c:pt idx="19">
                  <c:v>37.206838380485877</c:v>
                </c:pt>
                <c:pt idx="20">
                  <c:v>37.338228194202891</c:v>
                </c:pt>
                <c:pt idx="21">
                  <c:v>36.807421865987124</c:v>
                </c:pt>
                <c:pt idx="22">
                  <c:v>36.153741380648164</c:v>
                </c:pt>
                <c:pt idx="23">
                  <c:v>35.468357527256224</c:v>
                </c:pt>
                <c:pt idx="24">
                  <c:v>34.54321172451592</c:v>
                </c:pt>
                <c:pt idx="25">
                  <c:v>33.636527058203107</c:v>
                </c:pt>
                <c:pt idx="26">
                  <c:v>32.618163199774806</c:v>
                </c:pt>
                <c:pt idx="27">
                  <c:v>31.666578250167937</c:v>
                </c:pt>
                <c:pt idx="28">
                  <c:v>30.544037812336516</c:v>
                </c:pt>
                <c:pt idx="29">
                  <c:v>29.518524061319106</c:v>
                </c:pt>
                <c:pt idx="30">
                  <c:v>28.154025351204226</c:v>
                </c:pt>
                <c:pt idx="31">
                  <c:v>26.728331665015006</c:v>
                </c:pt>
                <c:pt idx="32">
                  <c:v>25.151270841081335</c:v>
                </c:pt>
                <c:pt idx="33">
                  <c:v>24.138284830766732</c:v>
                </c:pt>
                <c:pt idx="34">
                  <c:v>23.263390921568956</c:v>
                </c:pt>
                <c:pt idx="35">
                  <c:v>22.301990303965631</c:v>
                </c:pt>
                <c:pt idx="36">
                  <c:v>21.774130860054104</c:v>
                </c:pt>
                <c:pt idx="37">
                  <c:v>21.259489237329976</c:v>
                </c:pt>
                <c:pt idx="38">
                  <c:v>20.632161324149589</c:v>
                </c:pt>
                <c:pt idx="39">
                  <c:v>20.454658089457219</c:v>
                </c:pt>
                <c:pt idx="40">
                  <c:v>20.336801719443372</c:v>
                </c:pt>
                <c:pt idx="41">
                  <c:v>19.836815951015062</c:v>
                </c:pt>
                <c:pt idx="42">
                  <c:v>19.484149294022366</c:v>
                </c:pt>
                <c:pt idx="43">
                  <c:v>18.957180513528112</c:v>
                </c:pt>
                <c:pt idx="44">
                  <c:v>18.646745383478109</c:v>
                </c:pt>
                <c:pt idx="45">
                  <c:v>18.429020581420136</c:v>
                </c:pt>
                <c:pt idx="46">
                  <c:v>18.225511921752517</c:v>
                </c:pt>
                <c:pt idx="47">
                  <c:v>18.104841279355856</c:v>
                </c:pt>
                <c:pt idx="48">
                  <c:v>17.759793957415571</c:v>
                </c:pt>
                <c:pt idx="49">
                  <c:v>17.704125999415123</c:v>
                </c:pt>
                <c:pt idx="50">
                  <c:v>17.543615564753718</c:v>
                </c:pt>
                <c:pt idx="51">
                  <c:v>17.059579714087121</c:v>
                </c:pt>
                <c:pt idx="52">
                  <c:v>16.563011221222617</c:v>
                </c:pt>
                <c:pt idx="53">
                  <c:v>16.308259427882575</c:v>
                </c:pt>
                <c:pt idx="54">
                  <c:v>16.101832010705071</c:v>
                </c:pt>
                <c:pt idx="55">
                  <c:v>15.947360809846018</c:v>
                </c:pt>
                <c:pt idx="56">
                  <c:v>15.664444507087005</c:v>
                </c:pt>
                <c:pt idx="57">
                  <c:v>15.412689921119457</c:v>
                </c:pt>
                <c:pt idx="58">
                  <c:v>15.070529723816655</c:v>
                </c:pt>
                <c:pt idx="59">
                  <c:v>14.825086352011251</c:v>
                </c:pt>
                <c:pt idx="60">
                  <c:v>14.820044128318646</c:v>
                </c:pt>
                <c:pt idx="61">
                  <c:v>14.637523629221727</c:v>
                </c:pt>
                <c:pt idx="62">
                  <c:v>14.445136125496703</c:v>
                </c:pt>
                <c:pt idx="63">
                  <c:v>14.467713592600504</c:v>
                </c:pt>
                <c:pt idx="64">
                  <c:v>14.365833084187926</c:v>
                </c:pt>
                <c:pt idx="65">
                  <c:v>14.329706861161339</c:v>
                </c:pt>
                <c:pt idx="66">
                  <c:v>14.251064486945236</c:v>
                </c:pt>
                <c:pt idx="67">
                  <c:v>14.190966984673079</c:v>
                </c:pt>
                <c:pt idx="68">
                  <c:v>13.963861575374976</c:v>
                </c:pt>
                <c:pt idx="69">
                  <c:v>13.798436478618964</c:v>
                </c:pt>
                <c:pt idx="70">
                  <c:v>13.630131550461599</c:v>
                </c:pt>
                <c:pt idx="71">
                  <c:v>13.444977217785423</c:v>
                </c:pt>
                <c:pt idx="72">
                  <c:v>13.19341122959348</c:v>
                </c:pt>
                <c:pt idx="73">
                  <c:v>13.190899613412519</c:v>
                </c:pt>
                <c:pt idx="74">
                  <c:v>13.201021676068656</c:v>
                </c:pt>
                <c:pt idx="75">
                  <c:v>13.113703273510508</c:v>
                </c:pt>
                <c:pt idx="76">
                  <c:v>13.016740271315072</c:v>
                </c:pt>
                <c:pt idx="77">
                  <c:v>12.81089816064982</c:v>
                </c:pt>
                <c:pt idx="78">
                  <c:v>12.6632488863973</c:v>
                </c:pt>
                <c:pt idx="79">
                  <c:v>12.502554866351559</c:v>
                </c:pt>
                <c:pt idx="80">
                  <c:v>12.384272819547235</c:v>
                </c:pt>
                <c:pt idx="81">
                  <c:v>12.12167202170628</c:v>
                </c:pt>
                <c:pt idx="82">
                  <c:v>11.90404189879721</c:v>
                </c:pt>
                <c:pt idx="83">
                  <c:v>11.771364261246008</c:v>
                </c:pt>
                <c:pt idx="84">
                  <c:v>11.711856737408567</c:v>
                </c:pt>
                <c:pt idx="85">
                  <c:v>11.604657333940002</c:v>
                </c:pt>
                <c:pt idx="86">
                  <c:v>11.382146582416649</c:v>
                </c:pt>
                <c:pt idx="87">
                  <c:v>11.105685049324448</c:v>
                </c:pt>
                <c:pt idx="88">
                  <c:v>10.856575170533961</c:v>
                </c:pt>
                <c:pt idx="89">
                  <c:v>10.570564957516311</c:v>
                </c:pt>
                <c:pt idx="90">
                  <c:v>10.1877495493388</c:v>
                </c:pt>
                <c:pt idx="91">
                  <c:v>9.8326785030321311</c:v>
                </c:pt>
                <c:pt idx="92">
                  <c:v>9.4751144201700548</c:v>
                </c:pt>
                <c:pt idx="93">
                  <c:v>9.2826632350804328</c:v>
                </c:pt>
                <c:pt idx="94">
                  <c:v>9.064911108267987</c:v>
                </c:pt>
                <c:pt idx="95">
                  <c:v>8.8519309721813251</c:v>
                </c:pt>
                <c:pt idx="96">
                  <c:v>8.6894289321710758</c:v>
                </c:pt>
                <c:pt idx="97">
                  <c:v>8.3984325454764317</c:v>
                </c:pt>
                <c:pt idx="98">
                  <c:v>8.0945068861535212</c:v>
                </c:pt>
                <c:pt idx="99">
                  <c:v>7.7261445218332616</c:v>
                </c:pt>
                <c:pt idx="100">
                  <c:v>7.2970970397548447</c:v>
                </c:pt>
                <c:pt idx="101">
                  <c:v>6.8667596289196426</c:v>
                </c:pt>
                <c:pt idx="102">
                  <c:v>6.4764319302323141</c:v>
                </c:pt>
                <c:pt idx="103">
                  <c:v>6.1229626204599725</c:v>
                </c:pt>
                <c:pt idx="104">
                  <c:v>5.8110708047806856</c:v>
                </c:pt>
                <c:pt idx="105">
                  <c:v>5.380966454834927</c:v>
                </c:pt>
                <c:pt idx="106">
                  <c:v>5.0083007268742481</c:v>
                </c:pt>
                <c:pt idx="107" formatCode="General">
                  <c:v>5</c:v>
                </c:pt>
              </c:numCache>
            </c:numRef>
          </c:val>
          <c:extLst>
            <c:ext xmlns:c16="http://schemas.microsoft.com/office/drawing/2014/chart" uri="{C3380CC4-5D6E-409C-BE32-E72D297353CC}">
              <c16:uniqueId val="{00000000-C5B8-4601-B01D-9D44AD1E0BBD}"/>
            </c:ext>
          </c:extLst>
        </c:ser>
        <c:ser>
          <c:idx val="1"/>
          <c:order val="1"/>
          <c:tx>
            <c:strRef>
              <c:f>'AI Computing (b)'!$D$6</c:f>
              <c:strCache>
                <c:ptCount val="1"/>
                <c:pt idx="0">
                  <c:v>Import shares from Taiwan</c:v>
                </c:pt>
              </c:strCache>
            </c:strRef>
          </c:tx>
          <c:spPr>
            <a:solidFill>
              <a:srgbClr val="FF6600"/>
            </a:solidFill>
            <a:ln>
              <a:noFill/>
            </a:ln>
            <a:effectLst/>
          </c:spPr>
          <c:cat>
            <c:numRef>
              <c:f>'AI Computing (b)'!$A$7:$A$114</c:f>
              <c:numCache>
                <c:formatCode>mmm\-yyyy</c:formatCode>
                <c:ptCount val="10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numCache>
            </c:numRef>
          </c:cat>
          <c:val>
            <c:numRef>
              <c:f>'AI Computing (b)'!$D$7:$D$114</c:f>
              <c:numCache>
                <c:formatCode>0</c:formatCode>
                <c:ptCount val="108"/>
                <c:pt idx="0">
                  <c:v>4.6012248597158134</c:v>
                </c:pt>
                <c:pt idx="1">
                  <c:v>4.6048960122302374</c:v>
                </c:pt>
                <c:pt idx="2">
                  <c:v>4.6460871411111446</c:v>
                </c:pt>
                <c:pt idx="3">
                  <c:v>4.7331218921487883</c:v>
                </c:pt>
                <c:pt idx="4">
                  <c:v>4.7715358606327642</c:v>
                </c:pt>
                <c:pt idx="5">
                  <c:v>4.7895980848932211</c:v>
                </c:pt>
                <c:pt idx="6">
                  <c:v>4.8041827465882578</c:v>
                </c:pt>
                <c:pt idx="7">
                  <c:v>4.765321105888467</c:v>
                </c:pt>
                <c:pt idx="8">
                  <c:v>4.7674291750503546</c:v>
                </c:pt>
                <c:pt idx="9">
                  <c:v>4.7852431562039763</c:v>
                </c:pt>
                <c:pt idx="10">
                  <c:v>4.7668700448013999</c:v>
                </c:pt>
                <c:pt idx="11">
                  <c:v>4.7418257252504832</c:v>
                </c:pt>
                <c:pt idx="12">
                  <c:v>4.7500349105540813</c:v>
                </c:pt>
                <c:pt idx="13">
                  <c:v>4.7345514625255447</c:v>
                </c:pt>
                <c:pt idx="14">
                  <c:v>4.7174077927000386</c:v>
                </c:pt>
                <c:pt idx="15">
                  <c:v>4.647409688272524</c:v>
                </c:pt>
                <c:pt idx="16">
                  <c:v>4.5930750747922442</c:v>
                </c:pt>
                <c:pt idx="17">
                  <c:v>4.5696442808959787</c:v>
                </c:pt>
                <c:pt idx="18">
                  <c:v>4.5409407997833107</c:v>
                </c:pt>
                <c:pt idx="19">
                  <c:v>4.5432461451302242</c:v>
                </c:pt>
                <c:pt idx="20">
                  <c:v>4.5262600739474603</c:v>
                </c:pt>
                <c:pt idx="21">
                  <c:v>4.6441856245579869</c:v>
                </c:pt>
                <c:pt idx="22">
                  <c:v>4.9088550537968594</c:v>
                </c:pt>
                <c:pt idx="23">
                  <c:v>5.1876701735037933</c:v>
                </c:pt>
                <c:pt idx="24">
                  <c:v>5.5390657874042519</c:v>
                </c:pt>
                <c:pt idx="25">
                  <c:v>5.9488147674454241</c:v>
                </c:pt>
                <c:pt idx="26">
                  <c:v>6.3318732505066073</c:v>
                </c:pt>
                <c:pt idx="27">
                  <c:v>6.7971881158594387</c:v>
                </c:pt>
                <c:pt idx="28">
                  <c:v>7.345153990862026</c:v>
                </c:pt>
                <c:pt idx="29">
                  <c:v>7.80394873024931</c:v>
                </c:pt>
                <c:pt idx="30">
                  <c:v>8.308649995186066</c:v>
                </c:pt>
                <c:pt idx="31">
                  <c:v>8.9093759475041505</c:v>
                </c:pt>
                <c:pt idx="32">
                  <c:v>9.4576465585438036</c:v>
                </c:pt>
                <c:pt idx="33">
                  <c:v>9.7723487312269501</c:v>
                </c:pt>
                <c:pt idx="34">
                  <c:v>10.034071003821525</c:v>
                </c:pt>
                <c:pt idx="35">
                  <c:v>10.282837196752924</c:v>
                </c:pt>
                <c:pt idx="36">
                  <c:v>10.377576439613444</c:v>
                </c:pt>
                <c:pt idx="37">
                  <c:v>10.358174684014783</c:v>
                </c:pt>
                <c:pt idx="38">
                  <c:v>10.400303995711479</c:v>
                </c:pt>
                <c:pt idx="39">
                  <c:v>10.51919500045946</c:v>
                </c:pt>
                <c:pt idx="40">
                  <c:v>10.792523334232827</c:v>
                </c:pt>
                <c:pt idx="41">
                  <c:v>10.806688475248469</c:v>
                </c:pt>
                <c:pt idx="42">
                  <c:v>11.052983670905263</c:v>
                </c:pt>
                <c:pt idx="43">
                  <c:v>11.259375776404966</c:v>
                </c:pt>
                <c:pt idx="44">
                  <c:v>11.464081689491531</c:v>
                </c:pt>
                <c:pt idx="45">
                  <c:v>11.665013389164379</c:v>
                </c:pt>
                <c:pt idx="46">
                  <c:v>11.76601231586219</c:v>
                </c:pt>
                <c:pt idx="47">
                  <c:v>11.888364173514075</c:v>
                </c:pt>
                <c:pt idx="48">
                  <c:v>12.017024933407907</c:v>
                </c:pt>
                <c:pt idx="49">
                  <c:v>12.034979573248902</c:v>
                </c:pt>
                <c:pt idx="50">
                  <c:v>12.011833051309564</c:v>
                </c:pt>
                <c:pt idx="51">
                  <c:v>12.027404332695056</c:v>
                </c:pt>
                <c:pt idx="52">
                  <c:v>11.944390347020313</c:v>
                </c:pt>
                <c:pt idx="53">
                  <c:v>12.154259480658276</c:v>
                </c:pt>
                <c:pt idx="54">
                  <c:v>12.21530874463388</c:v>
                </c:pt>
                <c:pt idx="55">
                  <c:v>12.309280096021705</c:v>
                </c:pt>
                <c:pt idx="56">
                  <c:v>12.382135073418382</c:v>
                </c:pt>
                <c:pt idx="57">
                  <c:v>12.610536969365704</c:v>
                </c:pt>
                <c:pt idx="58">
                  <c:v>12.725544459528965</c:v>
                </c:pt>
                <c:pt idx="59">
                  <c:v>12.803117991291829</c:v>
                </c:pt>
                <c:pt idx="60">
                  <c:v>12.963411106126053</c:v>
                </c:pt>
                <c:pt idx="61">
                  <c:v>13.173003927303469</c:v>
                </c:pt>
                <c:pt idx="62">
                  <c:v>13.447969872481897</c:v>
                </c:pt>
                <c:pt idx="63">
                  <c:v>13.556585319001687</c:v>
                </c:pt>
                <c:pt idx="64">
                  <c:v>13.665023490338823</c:v>
                </c:pt>
                <c:pt idx="65">
                  <c:v>13.576412734890733</c:v>
                </c:pt>
                <c:pt idx="66">
                  <c:v>13.839218446669504</c:v>
                </c:pt>
                <c:pt idx="67">
                  <c:v>13.903309148029914</c:v>
                </c:pt>
                <c:pt idx="68">
                  <c:v>13.784586513515954</c:v>
                </c:pt>
                <c:pt idx="69">
                  <c:v>13.780672543014944</c:v>
                </c:pt>
                <c:pt idx="70">
                  <c:v>13.988945299675299</c:v>
                </c:pt>
                <c:pt idx="71">
                  <c:v>14.152579088363936</c:v>
                </c:pt>
                <c:pt idx="72">
                  <c:v>14.205173679718918</c:v>
                </c:pt>
                <c:pt idx="73">
                  <c:v>14.41372987396338</c:v>
                </c:pt>
                <c:pt idx="74">
                  <c:v>14.592458057566585</c:v>
                </c:pt>
                <c:pt idx="75">
                  <c:v>14.783463991369677</c:v>
                </c:pt>
                <c:pt idx="76">
                  <c:v>15.081014441658603</c:v>
                </c:pt>
                <c:pt idx="77">
                  <c:v>15.401576366059</c:v>
                </c:pt>
                <c:pt idx="78">
                  <c:v>15.586404505152071</c:v>
                </c:pt>
                <c:pt idx="79">
                  <c:v>16.152034765617959</c:v>
                </c:pt>
                <c:pt idx="80">
                  <c:v>17.008474910176179</c:v>
                </c:pt>
                <c:pt idx="81">
                  <c:v>17.632537066905176</c:v>
                </c:pt>
                <c:pt idx="82">
                  <c:v>18.117151531971047</c:v>
                </c:pt>
                <c:pt idx="83">
                  <c:v>18.247030939139673</c:v>
                </c:pt>
                <c:pt idx="84">
                  <c:v>18.817449445917081</c:v>
                </c:pt>
                <c:pt idx="85">
                  <c:v>18.943988760541504</c:v>
                </c:pt>
                <c:pt idx="86">
                  <c:v>19.46755349350903</c:v>
                </c:pt>
                <c:pt idx="87">
                  <c:v>20.052945383212407</c:v>
                </c:pt>
                <c:pt idx="88">
                  <c:v>20.470723250104761</c:v>
                </c:pt>
                <c:pt idx="89">
                  <c:v>21.10835165740674</c:v>
                </c:pt>
                <c:pt idx="90">
                  <c:v>22.423236247582803</c:v>
                </c:pt>
                <c:pt idx="91">
                  <c:v>23.104363230677983</c:v>
                </c:pt>
                <c:pt idx="92">
                  <c:v>23.030512793846992</c:v>
                </c:pt>
                <c:pt idx="93">
                  <c:v>23.33200660573025</c:v>
                </c:pt>
                <c:pt idx="94">
                  <c:v>23.298003081217843</c:v>
                </c:pt>
                <c:pt idx="95">
                  <c:v>23.560740873845663</c:v>
                </c:pt>
                <c:pt idx="96">
                  <c:v>23.828907858779754</c:v>
                </c:pt>
                <c:pt idx="97">
                  <c:v>24.27009648076638</c:v>
                </c:pt>
                <c:pt idx="98">
                  <c:v>24.285812579563625</c:v>
                </c:pt>
                <c:pt idx="99">
                  <c:v>25.037949170600431</c:v>
                </c:pt>
                <c:pt idx="100">
                  <c:v>26.096436534586076</c:v>
                </c:pt>
                <c:pt idx="101">
                  <c:v>26.98022272081726</c:v>
                </c:pt>
                <c:pt idx="102">
                  <c:v>27.585302862844696</c:v>
                </c:pt>
                <c:pt idx="103">
                  <c:v>28.273577441492947</c:v>
                </c:pt>
                <c:pt idx="104">
                  <c:v>28.785534527355018</c:v>
                </c:pt>
                <c:pt idx="105">
                  <c:v>30.044215075143025</c:v>
                </c:pt>
                <c:pt idx="106">
                  <c:v>30.998690411206521</c:v>
                </c:pt>
                <c:pt idx="107" formatCode="General">
                  <c:v>32</c:v>
                </c:pt>
              </c:numCache>
            </c:numRef>
          </c:val>
          <c:extLst>
            <c:ext xmlns:c16="http://schemas.microsoft.com/office/drawing/2014/chart" uri="{C3380CC4-5D6E-409C-BE32-E72D297353CC}">
              <c16:uniqueId val="{00000002-C5B8-4601-B01D-9D44AD1E0BBD}"/>
            </c:ext>
          </c:extLst>
        </c:ser>
        <c:ser>
          <c:idx val="0"/>
          <c:order val="2"/>
          <c:tx>
            <c:strRef>
              <c:f>'AI Computing (b)'!$C$6</c:f>
              <c:strCache>
                <c:ptCount val="1"/>
                <c:pt idx="0">
                  <c:v>Import shares from Mexico</c:v>
                </c:pt>
              </c:strCache>
            </c:strRef>
          </c:tx>
          <c:spPr>
            <a:solidFill>
              <a:schemeClr val="accent6">
                <a:lumMod val="75000"/>
              </a:schemeClr>
            </a:solidFill>
            <a:ln>
              <a:noFill/>
            </a:ln>
            <a:effectLst/>
          </c:spPr>
          <c:cat>
            <c:numRef>
              <c:f>'AI Computing (b)'!$A$7:$A$114</c:f>
              <c:numCache>
                <c:formatCode>mmm\-yyyy</c:formatCode>
                <c:ptCount val="10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numCache>
            </c:numRef>
          </c:cat>
          <c:val>
            <c:numRef>
              <c:f>'AI Computing (b)'!$C$7:$C$114</c:f>
              <c:numCache>
                <c:formatCode>0</c:formatCode>
                <c:ptCount val="108"/>
                <c:pt idx="0">
                  <c:v>22.196128034982014</c:v>
                </c:pt>
                <c:pt idx="1">
                  <c:v>22.068873141784589</c:v>
                </c:pt>
                <c:pt idx="2">
                  <c:v>21.908865248072388</c:v>
                </c:pt>
                <c:pt idx="3">
                  <c:v>21.599621301643985</c:v>
                </c:pt>
                <c:pt idx="4">
                  <c:v>21.547035686079592</c:v>
                </c:pt>
                <c:pt idx="5">
                  <c:v>21.555372641530344</c:v>
                </c:pt>
                <c:pt idx="6">
                  <c:v>21.57962101454445</c:v>
                </c:pt>
                <c:pt idx="7">
                  <c:v>21.726752958893254</c:v>
                </c:pt>
                <c:pt idx="8">
                  <c:v>21.591892869922994</c:v>
                </c:pt>
                <c:pt idx="9">
                  <c:v>21.611387863644982</c:v>
                </c:pt>
                <c:pt idx="10">
                  <c:v>21.729293900941691</c:v>
                </c:pt>
                <c:pt idx="11">
                  <c:v>21.842528302869496</c:v>
                </c:pt>
                <c:pt idx="12">
                  <c:v>22.045537534797965</c:v>
                </c:pt>
                <c:pt idx="13">
                  <c:v>22.129824432586741</c:v>
                </c:pt>
                <c:pt idx="14">
                  <c:v>22.337654695410816</c:v>
                </c:pt>
                <c:pt idx="15">
                  <c:v>22.543158916925275</c:v>
                </c:pt>
                <c:pt idx="16">
                  <c:v>22.82326430393713</c:v>
                </c:pt>
                <c:pt idx="17">
                  <c:v>23.08152483003429</c:v>
                </c:pt>
                <c:pt idx="18">
                  <c:v>23.169814448125845</c:v>
                </c:pt>
                <c:pt idx="19">
                  <c:v>23.151947641196138</c:v>
                </c:pt>
                <c:pt idx="20">
                  <c:v>23.242539136518268</c:v>
                </c:pt>
                <c:pt idx="21">
                  <c:v>23.434615859208645</c:v>
                </c:pt>
                <c:pt idx="22">
                  <c:v>23.53000750892971</c:v>
                </c:pt>
                <c:pt idx="23">
                  <c:v>23.519946511127845</c:v>
                </c:pt>
                <c:pt idx="24">
                  <c:v>23.750751211568222</c:v>
                </c:pt>
                <c:pt idx="25">
                  <c:v>24.000392465560864</c:v>
                </c:pt>
                <c:pt idx="26">
                  <c:v>24.104786312933147</c:v>
                </c:pt>
                <c:pt idx="27">
                  <c:v>24.332126172911789</c:v>
                </c:pt>
                <c:pt idx="28">
                  <c:v>24.504855414106625</c:v>
                </c:pt>
                <c:pt idx="29">
                  <c:v>24.610511276602878</c:v>
                </c:pt>
                <c:pt idx="30">
                  <c:v>24.974401795767474</c:v>
                </c:pt>
                <c:pt idx="31">
                  <c:v>25.060216214377483</c:v>
                </c:pt>
                <c:pt idx="32">
                  <c:v>25.410994304932615</c:v>
                </c:pt>
                <c:pt idx="33">
                  <c:v>25.475138897168602</c:v>
                </c:pt>
                <c:pt idx="34">
                  <c:v>25.674754898980929</c:v>
                </c:pt>
                <c:pt idx="35">
                  <c:v>26.06285221078463</c:v>
                </c:pt>
                <c:pt idx="36">
                  <c:v>26.075111191988992</c:v>
                </c:pt>
                <c:pt idx="37">
                  <c:v>26.204150986776842</c:v>
                </c:pt>
                <c:pt idx="38">
                  <c:v>26.153466775582501</c:v>
                </c:pt>
                <c:pt idx="39">
                  <c:v>25.821765461587496</c:v>
                </c:pt>
                <c:pt idx="40">
                  <c:v>25.18970220963752</c:v>
                </c:pt>
                <c:pt idx="41">
                  <c:v>25.038336480582007</c:v>
                </c:pt>
                <c:pt idx="42">
                  <c:v>24.881364461163287</c:v>
                </c:pt>
                <c:pt idx="43">
                  <c:v>24.942210944860918</c:v>
                </c:pt>
                <c:pt idx="44">
                  <c:v>24.684764212243142</c:v>
                </c:pt>
                <c:pt idx="45">
                  <c:v>24.714204883811007</c:v>
                </c:pt>
                <c:pt idx="46">
                  <c:v>24.581861111782182</c:v>
                </c:pt>
                <c:pt idx="47">
                  <c:v>24.245733367656484</c:v>
                </c:pt>
                <c:pt idx="48">
                  <c:v>24.073716362612213</c:v>
                </c:pt>
                <c:pt idx="49">
                  <c:v>23.872922953759364</c:v>
                </c:pt>
                <c:pt idx="50">
                  <c:v>23.79054837510121</c:v>
                </c:pt>
                <c:pt idx="51">
                  <c:v>23.896896942486013</c:v>
                </c:pt>
                <c:pt idx="52">
                  <c:v>24.010856521293693</c:v>
                </c:pt>
                <c:pt idx="53">
                  <c:v>23.81608523720876</c:v>
                </c:pt>
                <c:pt idx="54">
                  <c:v>23.685861416736753</c:v>
                </c:pt>
                <c:pt idx="55">
                  <c:v>23.362718283363872</c:v>
                </c:pt>
                <c:pt idx="56">
                  <c:v>23.301932710256231</c:v>
                </c:pt>
                <c:pt idx="57">
                  <c:v>23.19827929989296</c:v>
                </c:pt>
                <c:pt idx="58">
                  <c:v>23.259277588976587</c:v>
                </c:pt>
                <c:pt idx="59">
                  <c:v>23.186228444719791</c:v>
                </c:pt>
                <c:pt idx="60">
                  <c:v>23.01828574993068</c:v>
                </c:pt>
                <c:pt idx="61">
                  <c:v>22.938107621265658</c:v>
                </c:pt>
                <c:pt idx="62">
                  <c:v>22.93895807922561</c:v>
                </c:pt>
                <c:pt idx="63">
                  <c:v>23.024429821236719</c:v>
                </c:pt>
                <c:pt idx="64">
                  <c:v>23.123722855844242</c:v>
                </c:pt>
                <c:pt idx="65">
                  <c:v>23.309046743174363</c:v>
                </c:pt>
                <c:pt idx="66">
                  <c:v>23.463316269649802</c:v>
                </c:pt>
                <c:pt idx="67">
                  <c:v>23.830951555108449</c:v>
                </c:pt>
                <c:pt idx="68">
                  <c:v>24.106089264595038</c:v>
                </c:pt>
                <c:pt idx="69">
                  <c:v>24.228479677054445</c:v>
                </c:pt>
                <c:pt idx="70">
                  <c:v>24.293234989201853</c:v>
                </c:pt>
                <c:pt idx="71">
                  <c:v>24.650563753408349</c:v>
                </c:pt>
                <c:pt idx="72">
                  <c:v>24.844133946650743</c:v>
                </c:pt>
                <c:pt idx="73">
                  <c:v>24.87157613644527</c:v>
                </c:pt>
                <c:pt idx="74">
                  <c:v>25.077509531138631</c:v>
                </c:pt>
                <c:pt idx="75">
                  <c:v>25.031601399317676</c:v>
                </c:pt>
                <c:pt idx="76">
                  <c:v>25.169467795746787</c:v>
                </c:pt>
                <c:pt idx="77">
                  <c:v>25.209203149975551</c:v>
                </c:pt>
                <c:pt idx="78">
                  <c:v>24.914602071798996</c:v>
                </c:pt>
                <c:pt idx="79">
                  <c:v>24.754857606176568</c:v>
                </c:pt>
                <c:pt idx="80">
                  <c:v>24.217432698592418</c:v>
                </c:pt>
                <c:pt idx="81">
                  <c:v>24.032180832889701</c:v>
                </c:pt>
                <c:pt idx="82">
                  <c:v>23.856703352784102</c:v>
                </c:pt>
                <c:pt idx="83">
                  <c:v>23.57309308714569</c:v>
                </c:pt>
                <c:pt idx="84">
                  <c:v>23.451694768432478</c:v>
                </c:pt>
                <c:pt idx="85">
                  <c:v>23.618749816798111</c:v>
                </c:pt>
                <c:pt idx="86">
                  <c:v>23.382639617177762</c:v>
                </c:pt>
                <c:pt idx="87">
                  <c:v>23.437786064629059</c:v>
                </c:pt>
                <c:pt idx="88">
                  <c:v>23.562574261592719</c:v>
                </c:pt>
                <c:pt idx="89">
                  <c:v>23.765284322694853</c:v>
                </c:pt>
                <c:pt idx="90">
                  <c:v>23.834725290087494</c:v>
                </c:pt>
                <c:pt idx="91">
                  <c:v>24.087301669231945</c:v>
                </c:pt>
                <c:pt idx="92">
                  <c:v>24.902597518039975</c:v>
                </c:pt>
                <c:pt idx="93">
                  <c:v>25.083916273777856</c:v>
                </c:pt>
                <c:pt idx="94">
                  <c:v>25.319846966784489</c:v>
                </c:pt>
                <c:pt idx="95">
                  <c:v>25.528263310134168</c:v>
                </c:pt>
                <c:pt idx="96">
                  <c:v>25.708608844493629</c:v>
                </c:pt>
                <c:pt idx="97">
                  <c:v>25.916554649535289</c:v>
                </c:pt>
                <c:pt idx="98">
                  <c:v>26.337898687591178</c:v>
                </c:pt>
                <c:pt idx="99">
                  <c:v>26.318908501522575</c:v>
                </c:pt>
                <c:pt idx="100">
                  <c:v>26.286484347526272</c:v>
                </c:pt>
                <c:pt idx="101">
                  <c:v>26.075870819176554</c:v>
                </c:pt>
                <c:pt idx="102">
                  <c:v>26.109676462786823</c:v>
                </c:pt>
                <c:pt idx="103">
                  <c:v>26.167937862382356</c:v>
                </c:pt>
                <c:pt idx="104">
                  <c:v>25.990787395884389</c:v>
                </c:pt>
                <c:pt idx="105">
                  <c:v>25.677765737472864</c:v>
                </c:pt>
                <c:pt idx="106">
                  <c:v>25.656417236227398</c:v>
                </c:pt>
                <c:pt idx="107" formatCode="General">
                  <c:v>25</c:v>
                </c:pt>
              </c:numCache>
            </c:numRef>
          </c:val>
          <c:extLst>
            <c:ext xmlns:c16="http://schemas.microsoft.com/office/drawing/2014/chart" uri="{C3380CC4-5D6E-409C-BE32-E72D297353CC}">
              <c16:uniqueId val="{00000001-C5B8-4601-B01D-9D44AD1E0BBD}"/>
            </c:ext>
          </c:extLst>
        </c:ser>
        <c:ser>
          <c:idx val="5"/>
          <c:order val="3"/>
          <c:tx>
            <c:strRef>
              <c:f>'AI Computing (b)'!$E$6</c:f>
              <c:strCache>
                <c:ptCount val="1"/>
                <c:pt idx="0">
                  <c:v>Import shares from Vietnam</c:v>
                </c:pt>
              </c:strCache>
            </c:strRef>
          </c:tx>
          <c:spPr>
            <a:solidFill>
              <a:srgbClr val="7030A0"/>
            </a:solidFill>
            <a:ln w="25400">
              <a:solidFill>
                <a:srgbClr val="7030A0"/>
              </a:solidFill>
            </a:ln>
            <a:effectLst/>
          </c:spPr>
          <c:cat>
            <c:numRef>
              <c:f>'AI Computing (b)'!$A$7:$A$114</c:f>
              <c:numCache>
                <c:formatCode>mmm\-yyyy</c:formatCode>
                <c:ptCount val="10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numCache>
            </c:numRef>
          </c:cat>
          <c:val>
            <c:numRef>
              <c:f>'AI Computing (b)'!$E$7:$E$114</c:f>
              <c:numCache>
                <c:formatCode>0</c:formatCode>
                <c:ptCount val="108"/>
                <c:pt idx="0">
                  <c:v>2.4031998919238231</c:v>
                </c:pt>
                <c:pt idx="1">
                  <c:v>2.4265634966412786</c:v>
                </c:pt>
                <c:pt idx="2">
                  <c:v>2.3296082179607964</c:v>
                </c:pt>
                <c:pt idx="3">
                  <c:v>2.4173616520865537</c:v>
                </c:pt>
                <c:pt idx="4">
                  <c:v>2.4826282885131041</c:v>
                </c:pt>
                <c:pt idx="5">
                  <c:v>2.4827206866522848</c:v>
                </c:pt>
                <c:pt idx="6">
                  <c:v>2.4493024446735125</c:v>
                </c:pt>
                <c:pt idx="7">
                  <c:v>2.348612444886724</c:v>
                </c:pt>
                <c:pt idx="8">
                  <c:v>2.3068117474220342</c:v>
                </c:pt>
                <c:pt idx="9">
                  <c:v>2.2455711248032362</c:v>
                </c:pt>
                <c:pt idx="10">
                  <c:v>2.1675374432073591</c:v>
                </c:pt>
                <c:pt idx="11">
                  <c:v>2.1023189504239057</c:v>
                </c:pt>
                <c:pt idx="12">
                  <c:v>2.030188038797744</c:v>
                </c:pt>
                <c:pt idx="13">
                  <c:v>1.9709659539319024</c:v>
                </c:pt>
                <c:pt idx="14">
                  <c:v>1.9041136514041386</c:v>
                </c:pt>
                <c:pt idx="15">
                  <c:v>1.819608956002251</c:v>
                </c:pt>
                <c:pt idx="16">
                  <c:v>1.7565282414844257</c:v>
                </c:pt>
                <c:pt idx="17">
                  <c:v>1.664322685702476</c:v>
                </c:pt>
                <c:pt idx="18">
                  <c:v>1.6393539941643158</c:v>
                </c:pt>
                <c:pt idx="19">
                  <c:v>1.6524261369522908</c:v>
                </c:pt>
                <c:pt idx="20">
                  <c:v>1.6524398534792724</c:v>
                </c:pt>
                <c:pt idx="21">
                  <c:v>1.6870371708618528</c:v>
                </c:pt>
                <c:pt idx="22">
                  <c:v>1.7102091756737694</c:v>
                </c:pt>
                <c:pt idx="23">
                  <c:v>1.7645052864253452</c:v>
                </c:pt>
                <c:pt idx="24">
                  <c:v>1.836583802922932</c:v>
                </c:pt>
                <c:pt idx="25">
                  <c:v>1.9240961696629026</c:v>
                </c:pt>
                <c:pt idx="26">
                  <c:v>2.0368052138395591</c:v>
                </c:pt>
                <c:pt idx="27">
                  <c:v>2.1824306255771342</c:v>
                </c:pt>
                <c:pt idx="28">
                  <c:v>2.2915631105854724</c:v>
                </c:pt>
                <c:pt idx="29">
                  <c:v>2.4501369657452723</c:v>
                </c:pt>
                <c:pt idx="30">
                  <c:v>2.6202325858652604</c:v>
                </c:pt>
                <c:pt idx="31">
                  <c:v>2.8101663845423195</c:v>
                </c:pt>
                <c:pt idx="32">
                  <c:v>3.1174164195434928</c:v>
                </c:pt>
                <c:pt idx="33">
                  <c:v>3.3612875174940235</c:v>
                </c:pt>
                <c:pt idx="34">
                  <c:v>3.6816098783039175</c:v>
                </c:pt>
                <c:pt idx="35">
                  <c:v>3.9367800236311199</c:v>
                </c:pt>
                <c:pt idx="36">
                  <c:v>4.1265208393863686</c:v>
                </c:pt>
                <c:pt idx="37">
                  <c:v>4.2983275481745649</c:v>
                </c:pt>
                <c:pt idx="38">
                  <c:v>4.5128875949083778</c:v>
                </c:pt>
                <c:pt idx="39">
                  <c:v>4.7091984316747713</c:v>
                </c:pt>
                <c:pt idx="40">
                  <c:v>4.9319580543412291</c:v>
                </c:pt>
                <c:pt idx="41">
                  <c:v>5.2116776147093873</c:v>
                </c:pt>
                <c:pt idx="42">
                  <c:v>5.5137188780073929</c:v>
                </c:pt>
                <c:pt idx="43">
                  <c:v>5.8363421078465221</c:v>
                </c:pt>
                <c:pt idx="44">
                  <c:v>6.0250800489093583</c:v>
                </c:pt>
                <c:pt idx="45">
                  <c:v>6.1955416091154545</c:v>
                </c:pt>
                <c:pt idx="46">
                  <c:v>6.3259989731289714</c:v>
                </c:pt>
                <c:pt idx="47">
                  <c:v>6.4802568551591468</c:v>
                </c:pt>
                <c:pt idx="48">
                  <c:v>6.6876259108514091</c:v>
                </c:pt>
                <c:pt idx="49">
                  <c:v>6.8043244878056059</c:v>
                </c:pt>
                <c:pt idx="50">
                  <c:v>7.0434464052162209</c:v>
                </c:pt>
                <c:pt idx="51">
                  <c:v>7.2278947344051909</c:v>
                </c:pt>
                <c:pt idx="52">
                  <c:v>7.3842586886637331</c:v>
                </c:pt>
                <c:pt idx="53">
                  <c:v>7.4353185734548823</c:v>
                </c:pt>
                <c:pt idx="54">
                  <c:v>7.3647203177334415</c:v>
                </c:pt>
                <c:pt idx="55">
                  <c:v>7.4299262539888566</c:v>
                </c:pt>
                <c:pt idx="56">
                  <c:v>7.5243819372070728</c:v>
                </c:pt>
                <c:pt idx="57">
                  <c:v>7.6698444160477344</c:v>
                </c:pt>
                <c:pt idx="58">
                  <c:v>7.975722222884575</c:v>
                </c:pt>
                <c:pt idx="59">
                  <c:v>8.1832353954198336</c:v>
                </c:pt>
                <c:pt idx="60">
                  <c:v>8.357269799271517</c:v>
                </c:pt>
                <c:pt idx="61">
                  <c:v>8.4010803749791787</c:v>
                </c:pt>
                <c:pt idx="62">
                  <c:v>8.351165582663473</c:v>
                </c:pt>
                <c:pt idx="63">
                  <c:v>8.3604864098489724</c:v>
                </c:pt>
                <c:pt idx="64">
                  <c:v>8.4868349526077793</c:v>
                </c:pt>
                <c:pt idx="65">
                  <c:v>8.7385962014919158</c:v>
                </c:pt>
                <c:pt idx="66">
                  <c:v>8.8011878819337621</c:v>
                </c:pt>
                <c:pt idx="67">
                  <c:v>8.8405949263232824</c:v>
                </c:pt>
                <c:pt idx="68">
                  <c:v>9.0748524756977247</c:v>
                </c:pt>
                <c:pt idx="69">
                  <c:v>9.198849355510708</c:v>
                </c:pt>
                <c:pt idx="70">
                  <c:v>9.1201541748687003</c:v>
                </c:pt>
                <c:pt idx="71">
                  <c:v>8.9610591632502903</c:v>
                </c:pt>
                <c:pt idx="72">
                  <c:v>8.9025753676172243</c:v>
                </c:pt>
                <c:pt idx="73">
                  <c:v>8.8458862540848138</c:v>
                </c:pt>
                <c:pt idx="74">
                  <c:v>8.8761355038313816</c:v>
                </c:pt>
                <c:pt idx="75">
                  <c:v>8.8279907567370941</c:v>
                </c:pt>
                <c:pt idx="76">
                  <c:v>8.7179853252022745</c:v>
                </c:pt>
                <c:pt idx="77">
                  <c:v>8.5157720874073544</c:v>
                </c:pt>
                <c:pt idx="78">
                  <c:v>8.5651815781674383</c:v>
                </c:pt>
                <c:pt idx="79">
                  <c:v>8.4195834204679585</c:v>
                </c:pt>
                <c:pt idx="80">
                  <c:v>8.3115988579035633</c:v>
                </c:pt>
                <c:pt idx="81">
                  <c:v>8.2236015140701522</c:v>
                </c:pt>
                <c:pt idx="82">
                  <c:v>8.2455141011469522</c:v>
                </c:pt>
                <c:pt idx="83">
                  <c:v>8.5227288682745197</c:v>
                </c:pt>
                <c:pt idx="84">
                  <c:v>8.4007556172821136</c:v>
                </c:pt>
                <c:pt idx="85">
                  <c:v>8.3994145064083767</c:v>
                </c:pt>
                <c:pt idx="86">
                  <c:v>8.3926301220965165</c:v>
                </c:pt>
                <c:pt idx="87">
                  <c:v>8.3469805518701818</c:v>
                </c:pt>
                <c:pt idx="88">
                  <c:v>8.3661405783440852</c:v>
                </c:pt>
                <c:pt idx="89">
                  <c:v>8.3976105141338255</c:v>
                </c:pt>
                <c:pt idx="90">
                  <c:v>8.3074273291039606</c:v>
                </c:pt>
                <c:pt idx="91">
                  <c:v>8.3265389149760605</c:v>
                </c:pt>
                <c:pt idx="92">
                  <c:v>8.3867699430700764</c:v>
                </c:pt>
                <c:pt idx="93">
                  <c:v>8.4380325890281966</c:v>
                </c:pt>
                <c:pt idx="94">
                  <c:v>8.5569364118291027</c:v>
                </c:pt>
                <c:pt idx="95">
                  <c:v>8.5445962002934603</c:v>
                </c:pt>
                <c:pt idx="96">
                  <c:v>8.7353433725614504</c:v>
                </c:pt>
                <c:pt idx="97">
                  <c:v>8.8446365816783938</c:v>
                </c:pt>
                <c:pt idx="98">
                  <c:v>9.0392530053847331</c:v>
                </c:pt>
                <c:pt idx="99">
                  <c:v>9.2112143515854665</c:v>
                </c:pt>
                <c:pt idx="100">
                  <c:v>9.2216899656596691</c:v>
                </c:pt>
                <c:pt idx="101">
                  <c:v>9.3213169213121247</c:v>
                </c:pt>
                <c:pt idx="102">
                  <c:v>9.4708234036192245</c:v>
                </c:pt>
                <c:pt idx="103">
                  <c:v>9.540892971146258</c:v>
                </c:pt>
                <c:pt idx="104">
                  <c:v>9.6082504964087487</c:v>
                </c:pt>
                <c:pt idx="105">
                  <c:v>9.7256714524602419</c:v>
                </c:pt>
                <c:pt idx="106">
                  <c:v>9.8072247199400806</c:v>
                </c:pt>
                <c:pt idx="107" formatCode="General">
                  <c:v>10</c:v>
                </c:pt>
              </c:numCache>
            </c:numRef>
          </c:val>
          <c:extLst>
            <c:ext xmlns:c16="http://schemas.microsoft.com/office/drawing/2014/chart" uri="{C3380CC4-5D6E-409C-BE32-E72D297353CC}">
              <c16:uniqueId val="{00000005-C5B8-4601-B01D-9D44AD1E0BBD}"/>
            </c:ext>
          </c:extLst>
        </c:ser>
        <c:ser>
          <c:idx val="4"/>
          <c:order val="4"/>
          <c:tx>
            <c:strRef>
              <c:f>'AI Computing (b)'!#REF!</c:f>
              <c:strCache>
                <c:ptCount val="1"/>
                <c:pt idx="0">
                  <c:v>#REF!</c:v>
                </c:pt>
              </c:strCache>
            </c:strRef>
          </c:tx>
          <c:spPr>
            <a:solidFill>
              <a:schemeClr val="accent5"/>
            </a:solidFill>
            <a:ln w="25400">
              <a:noFill/>
            </a:ln>
            <a:effectLst/>
          </c:spPr>
          <c:cat>
            <c:numRef>
              <c:f>'AI Computing (b)'!$A$7:$A$114</c:f>
              <c:numCache>
                <c:formatCode>mmm\-yyyy</c:formatCode>
                <c:ptCount val="10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numCache>
            </c:numRef>
          </c:cat>
          <c:val>
            <c:numRef>
              <c:f>'AI Computing (b)'!#REF!</c:f>
              <c:numCache>
                <c:formatCode>General</c:formatCode>
                <c:ptCount val="1"/>
                <c:pt idx="0">
                  <c:v>1</c:v>
                </c:pt>
              </c:numCache>
            </c:numRef>
          </c:val>
          <c:extLst>
            <c:ext xmlns:c16="http://schemas.microsoft.com/office/drawing/2014/chart" uri="{C3380CC4-5D6E-409C-BE32-E72D297353CC}">
              <c16:uniqueId val="{00000003-C5B8-4601-B01D-9D44AD1E0BBD}"/>
            </c:ext>
          </c:extLst>
        </c:ser>
        <c:ser>
          <c:idx val="3"/>
          <c:order val="5"/>
          <c:tx>
            <c:strRef>
              <c:f>'AI Computing (b)'!#REF!</c:f>
              <c:strCache>
                <c:ptCount val="1"/>
                <c:pt idx="0">
                  <c:v>#REF!</c:v>
                </c:pt>
              </c:strCache>
            </c:strRef>
          </c:tx>
          <c:spPr>
            <a:solidFill>
              <a:schemeClr val="accent4"/>
            </a:solidFill>
            <a:ln w="25400">
              <a:noFill/>
            </a:ln>
            <a:effectLst/>
          </c:spPr>
          <c:cat>
            <c:numRef>
              <c:f>'AI Computing (b)'!$A$7:$A$114</c:f>
              <c:numCache>
                <c:formatCode>mmm\-yyyy</c:formatCode>
                <c:ptCount val="10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numCache>
            </c:numRef>
          </c:cat>
          <c:val>
            <c:numRef>
              <c:f>'AI Computing (b)'!#REF!</c:f>
              <c:numCache>
                <c:formatCode>General</c:formatCode>
                <c:ptCount val="1"/>
                <c:pt idx="0">
                  <c:v>1</c:v>
                </c:pt>
              </c:numCache>
            </c:numRef>
          </c:val>
          <c:extLst>
            <c:ext xmlns:c16="http://schemas.microsoft.com/office/drawing/2014/chart" uri="{C3380CC4-5D6E-409C-BE32-E72D297353CC}">
              <c16:uniqueId val="{00000004-C5B8-4601-B01D-9D44AD1E0BBD}"/>
            </c:ext>
          </c:extLst>
        </c:ser>
        <c:ser>
          <c:idx val="6"/>
          <c:order val="6"/>
          <c:tx>
            <c:strRef>
              <c:f>'AI Computing (b)'!$F$6</c:f>
              <c:strCache>
                <c:ptCount val="1"/>
                <c:pt idx="0">
                  <c:v>Import shares from AOC</c:v>
                </c:pt>
              </c:strCache>
            </c:strRef>
          </c:tx>
          <c:spPr>
            <a:solidFill>
              <a:schemeClr val="bg2">
                <a:lumMod val="50000"/>
              </a:schemeClr>
            </a:solidFill>
            <a:ln w="25400">
              <a:noFill/>
            </a:ln>
            <a:effectLst/>
          </c:spPr>
          <c:cat>
            <c:numRef>
              <c:f>'AI Computing (b)'!$A$7:$A$114</c:f>
              <c:numCache>
                <c:formatCode>mmm\-yyyy</c:formatCode>
                <c:ptCount val="10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numCache>
            </c:numRef>
          </c:cat>
          <c:val>
            <c:numRef>
              <c:f>'AI Computing (b)'!$F$7:$F$114</c:f>
              <c:numCache>
                <c:formatCode>0</c:formatCode>
                <c:ptCount val="108"/>
                <c:pt idx="0">
                  <c:v>36.503182389118187</c:v>
                </c:pt>
                <c:pt idx="1">
                  <c:v>36.621825106651364</c:v>
                </c:pt>
                <c:pt idx="2">
                  <c:v>36.508225073123207</c:v>
                </c:pt>
                <c:pt idx="3">
                  <c:v>36.309137233407732</c:v>
                </c:pt>
                <c:pt idx="4">
                  <c:v>36.092591588434068</c:v>
                </c:pt>
                <c:pt idx="5">
                  <c:v>35.967878350308467</c:v>
                </c:pt>
                <c:pt idx="6">
                  <c:v>35.713604453876968</c:v>
                </c:pt>
                <c:pt idx="7">
                  <c:v>35.565974658960599</c:v>
                </c:pt>
                <c:pt idx="8">
                  <c:v>35.476445120687842</c:v>
                </c:pt>
                <c:pt idx="9">
                  <c:v>35.263811425041467</c:v>
                </c:pt>
                <c:pt idx="10">
                  <c:v>35.037465468610677</c:v>
                </c:pt>
                <c:pt idx="11">
                  <c:v>34.912703989841305</c:v>
                </c:pt>
                <c:pt idx="12">
                  <c:v>34.431722098807555</c:v>
                </c:pt>
                <c:pt idx="13">
                  <c:v>34.185985803323192</c:v>
                </c:pt>
                <c:pt idx="14">
                  <c:v>33.992848520417255</c:v>
                </c:pt>
                <c:pt idx="15">
                  <c:v>33.929001070773381</c:v>
                </c:pt>
                <c:pt idx="16">
                  <c:v>33.821876298692402</c:v>
                </c:pt>
                <c:pt idx="17">
                  <c:v>33.646299719801689</c:v>
                </c:pt>
                <c:pt idx="18">
                  <c:v>33.573184449761399</c:v>
                </c:pt>
                <c:pt idx="19">
                  <c:v>33.44554169623548</c:v>
                </c:pt>
                <c:pt idx="20">
                  <c:v>33.240532741852121</c:v>
                </c:pt>
                <c:pt idx="21">
                  <c:v>33.426739479384381</c:v>
                </c:pt>
                <c:pt idx="22">
                  <c:v>33.697186880951506</c:v>
                </c:pt>
                <c:pt idx="23">
                  <c:v>34.059520501686791</c:v>
                </c:pt>
                <c:pt idx="24">
                  <c:v>34.330387473588672</c:v>
                </c:pt>
                <c:pt idx="25">
                  <c:v>34.490169539127706</c:v>
                </c:pt>
                <c:pt idx="26">
                  <c:v>34.908372022945883</c:v>
                </c:pt>
                <c:pt idx="27">
                  <c:v>35.021676835483689</c:v>
                </c:pt>
                <c:pt idx="28">
                  <c:v>35.314389672109357</c:v>
                </c:pt>
                <c:pt idx="29">
                  <c:v>35.616878966083434</c:v>
                </c:pt>
                <c:pt idx="30">
                  <c:v>35.942690271976971</c:v>
                </c:pt>
                <c:pt idx="31">
                  <c:v>36.491909788561038</c:v>
                </c:pt>
                <c:pt idx="32">
                  <c:v>36.862671875898748</c:v>
                </c:pt>
                <c:pt idx="33">
                  <c:v>37.252940023343697</c:v>
                </c:pt>
                <c:pt idx="34">
                  <c:v>37.346173297324675</c:v>
                </c:pt>
                <c:pt idx="35">
                  <c:v>37.41554026486569</c:v>
                </c:pt>
                <c:pt idx="36">
                  <c:v>37.646660668957097</c:v>
                </c:pt>
                <c:pt idx="37">
                  <c:v>37.879857543703835</c:v>
                </c:pt>
                <c:pt idx="38">
                  <c:v>38.301180309648046</c:v>
                </c:pt>
                <c:pt idx="39">
                  <c:v>38.495183016821052</c:v>
                </c:pt>
                <c:pt idx="40">
                  <c:v>38.749014682345056</c:v>
                </c:pt>
                <c:pt idx="41">
                  <c:v>39.106481478445069</c:v>
                </c:pt>
                <c:pt idx="42">
                  <c:v>39.067783695901689</c:v>
                </c:pt>
                <c:pt idx="43">
                  <c:v>39.004890657359482</c:v>
                </c:pt>
                <c:pt idx="44">
                  <c:v>39.179328665877861</c:v>
                </c:pt>
                <c:pt idx="45">
                  <c:v>38.996219536489029</c:v>
                </c:pt>
                <c:pt idx="46">
                  <c:v>39.100615677474138</c:v>
                </c:pt>
                <c:pt idx="47">
                  <c:v>39.280804324314438</c:v>
                </c:pt>
                <c:pt idx="48">
                  <c:v>39.461838835712896</c:v>
                </c:pt>
                <c:pt idx="49">
                  <c:v>39.583646985771004</c:v>
                </c:pt>
                <c:pt idx="50">
                  <c:v>39.61055660361928</c:v>
                </c:pt>
                <c:pt idx="51">
                  <c:v>39.788224276326623</c:v>
                </c:pt>
                <c:pt idx="52">
                  <c:v>40.097483221799635</c:v>
                </c:pt>
                <c:pt idx="53">
                  <c:v>40.28607728079551</c:v>
                </c:pt>
                <c:pt idx="54">
                  <c:v>40.632277510190853</c:v>
                </c:pt>
                <c:pt idx="55">
                  <c:v>40.950714556779545</c:v>
                </c:pt>
                <c:pt idx="56">
                  <c:v>41.127105772031307</c:v>
                </c:pt>
                <c:pt idx="57">
                  <c:v>41.10864939357414</c:v>
                </c:pt>
                <c:pt idx="58">
                  <c:v>40.968926004793211</c:v>
                </c:pt>
                <c:pt idx="59">
                  <c:v>41.002331816557295</c:v>
                </c:pt>
                <c:pt idx="60">
                  <c:v>40.840989216353108</c:v>
                </c:pt>
                <c:pt idx="61">
                  <c:v>40.850284447229967</c:v>
                </c:pt>
                <c:pt idx="62">
                  <c:v>40.816770340132308</c:v>
                </c:pt>
                <c:pt idx="63">
                  <c:v>40.590784857312116</c:v>
                </c:pt>
                <c:pt idx="64">
                  <c:v>40.358585617021227</c:v>
                </c:pt>
                <c:pt idx="65">
                  <c:v>40.046237459281649</c:v>
                </c:pt>
                <c:pt idx="66">
                  <c:v>39.645212914801697</c:v>
                </c:pt>
                <c:pt idx="67">
                  <c:v>39.23417738586528</c:v>
                </c:pt>
                <c:pt idx="68">
                  <c:v>39.070610170816309</c:v>
                </c:pt>
                <c:pt idx="69">
                  <c:v>38.993561945800941</c:v>
                </c:pt>
                <c:pt idx="70">
                  <c:v>38.967533985792549</c:v>
                </c:pt>
                <c:pt idx="71">
                  <c:v>38.790820777192003</c:v>
                </c:pt>
                <c:pt idx="72">
                  <c:v>38.854705776419635</c:v>
                </c:pt>
                <c:pt idx="73">
                  <c:v>38.67790812209401</c:v>
                </c:pt>
                <c:pt idx="74">
                  <c:v>38.252875231394754</c:v>
                </c:pt>
                <c:pt idx="75">
                  <c:v>38.243240579065045</c:v>
                </c:pt>
                <c:pt idx="76">
                  <c:v>38.014792166077271</c:v>
                </c:pt>
                <c:pt idx="77">
                  <c:v>38.062550235908276</c:v>
                </c:pt>
                <c:pt idx="78">
                  <c:v>38.270562958484192</c:v>
                </c:pt>
                <c:pt idx="79">
                  <c:v>38.170969341385955</c:v>
                </c:pt>
                <c:pt idx="80">
                  <c:v>38.07822071378061</c:v>
                </c:pt>
                <c:pt idx="81">
                  <c:v>37.990008564428692</c:v>
                </c:pt>
                <c:pt idx="82">
                  <c:v>37.876589115300689</c:v>
                </c:pt>
                <c:pt idx="83">
                  <c:v>37.885782844194104</c:v>
                </c:pt>
                <c:pt idx="84">
                  <c:v>37.618243430959765</c:v>
                </c:pt>
                <c:pt idx="85">
                  <c:v>37.433189582312011</c:v>
                </c:pt>
                <c:pt idx="86">
                  <c:v>37.375030184800039</c:v>
                </c:pt>
                <c:pt idx="87">
                  <c:v>37.056602950963899</c:v>
                </c:pt>
                <c:pt idx="88">
                  <c:v>36.743986739424471</c:v>
                </c:pt>
                <c:pt idx="89">
                  <c:v>36.158188548248269</c:v>
                </c:pt>
                <c:pt idx="90">
                  <c:v>35.24686158388694</c:v>
                </c:pt>
                <c:pt idx="91">
                  <c:v>34.649117682081879</c:v>
                </c:pt>
                <c:pt idx="92">
                  <c:v>34.2050053248729</c:v>
                </c:pt>
                <c:pt idx="93">
                  <c:v>33.863381296383267</c:v>
                </c:pt>
                <c:pt idx="94">
                  <c:v>33.760302431900584</c:v>
                </c:pt>
                <c:pt idx="95">
                  <c:v>33.514468643545385</c:v>
                </c:pt>
                <c:pt idx="96">
                  <c:v>33.037710991994089</c:v>
                </c:pt>
                <c:pt idx="97">
                  <c:v>32.570279742543505</c:v>
                </c:pt>
                <c:pt idx="98">
                  <c:v>32.242528841306935</c:v>
                </c:pt>
                <c:pt idx="99">
                  <c:v>31.70578345445827</c:v>
                </c:pt>
                <c:pt idx="100">
                  <c:v>31.098292112473146</c:v>
                </c:pt>
                <c:pt idx="101">
                  <c:v>30.75582990977442</c:v>
                </c:pt>
                <c:pt idx="102">
                  <c:v>30.357765340516949</c:v>
                </c:pt>
                <c:pt idx="103">
                  <c:v>29.894629104518458</c:v>
                </c:pt>
                <c:pt idx="104">
                  <c:v>29.804356775571165</c:v>
                </c:pt>
                <c:pt idx="105">
                  <c:v>29.171381280088937</c:v>
                </c:pt>
                <c:pt idx="106">
                  <c:v>28.529366905751758</c:v>
                </c:pt>
                <c:pt idx="107">
                  <c:v>28</c:v>
                </c:pt>
              </c:numCache>
            </c:numRef>
          </c:val>
          <c:extLst>
            <c:ext xmlns:c16="http://schemas.microsoft.com/office/drawing/2014/chart" uri="{C3380CC4-5D6E-409C-BE32-E72D297353CC}">
              <c16:uniqueId val="{00000006-C5B8-4601-B01D-9D44AD1E0BBD}"/>
            </c:ext>
          </c:extLst>
        </c:ser>
        <c:dLbls>
          <c:showLegendKey val="0"/>
          <c:showVal val="0"/>
          <c:showCatName val="0"/>
          <c:showSerName val="0"/>
          <c:showPercent val="0"/>
          <c:showBubbleSize val="0"/>
        </c:dLbls>
        <c:axId val="388128319"/>
        <c:axId val="388125823"/>
      </c:areaChart>
      <c:dateAx>
        <c:axId val="388128319"/>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Black" panose="020B0A04020102020204" pitchFamily="34" charset="0"/>
                <a:ea typeface="+mn-ea"/>
                <a:cs typeface="+mn-cs"/>
              </a:defRPr>
            </a:pPr>
            <a:endParaRPr lang="en-US"/>
          </a:p>
        </c:txPr>
        <c:crossAx val="388125823"/>
        <c:crosses val="autoZero"/>
        <c:auto val="1"/>
        <c:lblOffset val="100"/>
        <c:baseTimeUnit val="months"/>
        <c:majorUnit val="17"/>
        <c:majorTimeUnit val="months"/>
      </c:dateAx>
      <c:valAx>
        <c:axId val="388125823"/>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Black" panose="020B0A04020102020204" pitchFamily="34" charset="0"/>
                <a:ea typeface="+mn-ea"/>
                <a:cs typeface="+mn-cs"/>
              </a:defRPr>
            </a:pPr>
            <a:endParaRPr lang="en-US"/>
          </a:p>
        </c:txPr>
        <c:crossAx val="388128319"/>
        <c:crosses val="autoZero"/>
        <c:crossBetween val="midCat"/>
      </c:valAx>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711602552251701E-2"/>
          <c:y val="4.4925301186787253E-2"/>
          <c:w val="0.86759969420946637"/>
          <c:h val="0.85293528888301318"/>
        </c:manualLayout>
      </c:layout>
      <c:lineChart>
        <c:grouping val="standard"/>
        <c:varyColors val="0"/>
        <c:ser>
          <c:idx val="0"/>
          <c:order val="0"/>
          <c:tx>
            <c:strRef>
              <c:f>'Automobiles (a)'!$B$6</c:f>
              <c:strCache>
                <c:ptCount val="1"/>
                <c:pt idx="0">
                  <c:v>World</c:v>
                </c:pt>
              </c:strCache>
            </c:strRef>
          </c:tx>
          <c:spPr>
            <a:ln w="28575" cap="rnd">
              <a:solidFill>
                <a:schemeClr val="tx1"/>
              </a:solidFill>
              <a:round/>
            </a:ln>
            <a:effectLst/>
          </c:spPr>
          <c:marker>
            <c:symbol val="none"/>
          </c:marker>
          <c:cat>
            <c:numRef>
              <c:f>'Automobiles (a)'!$A$7:$A$114</c:f>
              <c:numCache>
                <c:formatCode>mmm\-yyyy</c:formatCode>
                <c:ptCount val="10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numCache>
            </c:numRef>
          </c:cat>
          <c:val>
            <c:numRef>
              <c:f>'Automobiles (a)'!$B$7:$B$114</c:f>
              <c:numCache>
                <c:formatCode>0.0</c:formatCode>
                <c:ptCount val="108"/>
                <c:pt idx="0">
                  <c:v>98.246117492837953</c:v>
                </c:pt>
                <c:pt idx="1">
                  <c:v>98.090993659772536</c:v>
                </c:pt>
                <c:pt idx="2">
                  <c:v>98.688085240752827</c:v>
                </c:pt>
                <c:pt idx="3">
                  <c:v>99.26025440910395</c:v>
                </c:pt>
                <c:pt idx="4">
                  <c:v>99.369087814192369</c:v>
                </c:pt>
                <c:pt idx="5">
                  <c:v>100.09666548689631</c:v>
                </c:pt>
                <c:pt idx="6">
                  <c:v>100.48853015091164</c:v>
                </c:pt>
                <c:pt idx="7">
                  <c:v>101.02500851031431</c:v>
                </c:pt>
                <c:pt idx="8">
                  <c:v>100.81876415231908</c:v>
                </c:pt>
                <c:pt idx="9">
                  <c:v>100.9529277421769</c:v>
                </c:pt>
                <c:pt idx="10">
                  <c:v>101.20358861245707</c:v>
                </c:pt>
                <c:pt idx="11">
                  <c:v>101.30095293510564</c:v>
                </c:pt>
                <c:pt idx="12">
                  <c:v>100.85323895730407</c:v>
                </c:pt>
                <c:pt idx="13">
                  <c:v>101.15570490990204</c:v>
                </c:pt>
                <c:pt idx="14">
                  <c:v>101.08425861851222</c:v>
                </c:pt>
                <c:pt idx="15">
                  <c:v>100.61054866819232</c:v>
                </c:pt>
                <c:pt idx="16">
                  <c:v>100.50113650788006</c:v>
                </c:pt>
                <c:pt idx="17">
                  <c:v>100</c:v>
                </c:pt>
                <c:pt idx="18">
                  <c:v>100.06992682104534</c:v>
                </c:pt>
                <c:pt idx="19">
                  <c:v>100.42413810695068</c:v>
                </c:pt>
                <c:pt idx="20">
                  <c:v>100.55771838287819</c:v>
                </c:pt>
                <c:pt idx="21">
                  <c:v>101.23729847600033</c:v>
                </c:pt>
                <c:pt idx="22">
                  <c:v>101.64091169575795</c:v>
                </c:pt>
                <c:pt idx="23">
                  <c:v>101.79459017451533</c:v>
                </c:pt>
                <c:pt idx="24">
                  <c:v>102.12060108349147</c:v>
                </c:pt>
                <c:pt idx="25">
                  <c:v>102.5528014922251</c:v>
                </c:pt>
                <c:pt idx="26">
                  <c:v>103.03444351808866</c:v>
                </c:pt>
                <c:pt idx="27">
                  <c:v>103.737897821575</c:v>
                </c:pt>
                <c:pt idx="28">
                  <c:v>105.04538458006216</c:v>
                </c:pt>
                <c:pt idx="29">
                  <c:v>106.13487943746559</c:v>
                </c:pt>
                <c:pt idx="30">
                  <c:v>106.91612372276356</c:v>
                </c:pt>
                <c:pt idx="31">
                  <c:v>106.99164490895814</c:v>
                </c:pt>
                <c:pt idx="32">
                  <c:v>107.12990771856528</c:v>
                </c:pt>
                <c:pt idx="33">
                  <c:v>106.44429390696963</c:v>
                </c:pt>
                <c:pt idx="34">
                  <c:v>105.89583271775842</c:v>
                </c:pt>
                <c:pt idx="35">
                  <c:v>105.6260017484133</c:v>
                </c:pt>
                <c:pt idx="36">
                  <c:v>104.77369634910416</c:v>
                </c:pt>
                <c:pt idx="37">
                  <c:v>104.32191206768691</c:v>
                </c:pt>
                <c:pt idx="38">
                  <c:v>103.16407521125797</c:v>
                </c:pt>
                <c:pt idx="39">
                  <c:v>98.103981351036737</c:v>
                </c:pt>
                <c:pt idx="40">
                  <c:v>90.765921789412886</c:v>
                </c:pt>
                <c:pt idx="41">
                  <c:v>86.503915242737946</c:v>
                </c:pt>
                <c:pt idx="42">
                  <c:v>84.258632276242366</c:v>
                </c:pt>
                <c:pt idx="43">
                  <c:v>82.749865517449393</c:v>
                </c:pt>
                <c:pt idx="44">
                  <c:v>82.704399348251371</c:v>
                </c:pt>
                <c:pt idx="45">
                  <c:v>83.249156697540457</c:v>
                </c:pt>
                <c:pt idx="46">
                  <c:v>83.148221054850907</c:v>
                </c:pt>
                <c:pt idx="47">
                  <c:v>83.890737370375604</c:v>
                </c:pt>
                <c:pt idx="48">
                  <c:v>84.191919865792912</c:v>
                </c:pt>
                <c:pt idx="49">
                  <c:v>83.049343287182467</c:v>
                </c:pt>
                <c:pt idx="50">
                  <c:v>82.847219741469885</c:v>
                </c:pt>
                <c:pt idx="51">
                  <c:v>86.539211818492106</c:v>
                </c:pt>
                <c:pt idx="52">
                  <c:v>91.584178065259408</c:v>
                </c:pt>
                <c:pt idx="53">
                  <c:v>93.553499856829859</c:v>
                </c:pt>
                <c:pt idx="54">
                  <c:v>94.011405143314377</c:v>
                </c:pt>
                <c:pt idx="55">
                  <c:v>92.996797407876713</c:v>
                </c:pt>
                <c:pt idx="56">
                  <c:v>90.40228086628403</c:v>
                </c:pt>
                <c:pt idx="57">
                  <c:v>87.832695312869575</c:v>
                </c:pt>
                <c:pt idx="58">
                  <c:v>86.390389594454788</c:v>
                </c:pt>
                <c:pt idx="59">
                  <c:v>84.583880857248417</c:v>
                </c:pt>
                <c:pt idx="60">
                  <c:v>84.285374675927613</c:v>
                </c:pt>
                <c:pt idx="61">
                  <c:v>83.868828027244106</c:v>
                </c:pt>
                <c:pt idx="62">
                  <c:v>83.678757756232486</c:v>
                </c:pt>
                <c:pt idx="63">
                  <c:v>84.136522141114938</c:v>
                </c:pt>
                <c:pt idx="64">
                  <c:v>84.766377028858344</c:v>
                </c:pt>
                <c:pt idx="65">
                  <c:v>84.803799829310393</c:v>
                </c:pt>
                <c:pt idx="66">
                  <c:v>85.22157782771518</c:v>
                </c:pt>
                <c:pt idx="67">
                  <c:v>86.938724192313558</c:v>
                </c:pt>
                <c:pt idx="68">
                  <c:v>89.260784278669874</c:v>
                </c:pt>
                <c:pt idx="69">
                  <c:v>91.459500414807664</c:v>
                </c:pt>
                <c:pt idx="70">
                  <c:v>92.203268247943384</c:v>
                </c:pt>
                <c:pt idx="71">
                  <c:v>93.679306391429705</c:v>
                </c:pt>
                <c:pt idx="72">
                  <c:v>95.04565402334741</c:v>
                </c:pt>
                <c:pt idx="73">
                  <c:v>96.891346006853055</c:v>
                </c:pt>
                <c:pt idx="74">
                  <c:v>98.27354161456708</c:v>
                </c:pt>
                <c:pt idx="75">
                  <c:v>99.609188985075804</c:v>
                </c:pt>
                <c:pt idx="76">
                  <c:v>101.22683782436974</c:v>
                </c:pt>
                <c:pt idx="77">
                  <c:v>104.1897983621388</c:v>
                </c:pt>
                <c:pt idx="78">
                  <c:v>106.66860260174272</c:v>
                </c:pt>
                <c:pt idx="79">
                  <c:v>108.32825208909172</c:v>
                </c:pt>
                <c:pt idx="80">
                  <c:v>110.49902455612694</c:v>
                </c:pt>
                <c:pt idx="81">
                  <c:v>112.36674658824211</c:v>
                </c:pt>
                <c:pt idx="82">
                  <c:v>114.90118126232515</c:v>
                </c:pt>
                <c:pt idx="83">
                  <c:v>116.47851405435357</c:v>
                </c:pt>
                <c:pt idx="84">
                  <c:v>117.65865229586687</c:v>
                </c:pt>
                <c:pt idx="85">
                  <c:v>119.22208958497227</c:v>
                </c:pt>
                <c:pt idx="86">
                  <c:v>119.54986169642019</c:v>
                </c:pt>
                <c:pt idx="87">
                  <c:v>121.06055451149356</c:v>
                </c:pt>
                <c:pt idx="88">
                  <c:v>122.10617071161903</c:v>
                </c:pt>
                <c:pt idx="89">
                  <c:v>122.41755990275418</c:v>
                </c:pt>
                <c:pt idx="90">
                  <c:v>122.74011900399158</c:v>
                </c:pt>
                <c:pt idx="91">
                  <c:v>122.70289422277452</c:v>
                </c:pt>
                <c:pt idx="92">
                  <c:v>122.32796300964281</c:v>
                </c:pt>
                <c:pt idx="93">
                  <c:v>121.64042031446034</c:v>
                </c:pt>
                <c:pt idx="94">
                  <c:v>121.38000767680764</c:v>
                </c:pt>
                <c:pt idx="95">
                  <c:v>120.59719140911966</c:v>
                </c:pt>
                <c:pt idx="96">
                  <c:v>119.85567460425499</c:v>
                </c:pt>
                <c:pt idx="97">
                  <c:v>118.72185599250851</c:v>
                </c:pt>
                <c:pt idx="98">
                  <c:v>120.25996499674842</c:v>
                </c:pt>
                <c:pt idx="99">
                  <c:v>117.28142848902576</c:v>
                </c:pt>
                <c:pt idx="100">
                  <c:v>115.87309337704501</c:v>
                </c:pt>
                <c:pt idx="101">
                  <c:v>113.97606205769726</c:v>
                </c:pt>
                <c:pt idx="102">
                  <c:v>111.47434676806962</c:v>
                </c:pt>
                <c:pt idx="103">
                  <c:v>109.31677880425137</c:v>
                </c:pt>
                <c:pt idx="104">
                  <c:v>107.09584865818283</c:v>
                </c:pt>
                <c:pt idx="105">
                  <c:v>105.14818266824287</c:v>
                </c:pt>
                <c:pt idx="106">
                  <c:v>102.46997770403816</c:v>
                </c:pt>
                <c:pt idx="107">
                  <c:v>100.72209502967644</c:v>
                </c:pt>
              </c:numCache>
            </c:numRef>
          </c:val>
          <c:smooth val="0"/>
          <c:extLst>
            <c:ext xmlns:c16="http://schemas.microsoft.com/office/drawing/2014/chart" uri="{C3380CC4-5D6E-409C-BE32-E72D297353CC}">
              <c16:uniqueId val="{00000000-3408-44BB-8D20-94170B13E087}"/>
            </c:ext>
          </c:extLst>
        </c:ser>
        <c:ser>
          <c:idx val="1"/>
          <c:order val="1"/>
          <c:tx>
            <c:strRef>
              <c:f>'Automobiles (a)'!$C$6</c:f>
              <c:strCache>
                <c:ptCount val="1"/>
                <c:pt idx="0">
                  <c:v>China</c:v>
                </c:pt>
              </c:strCache>
            </c:strRef>
          </c:tx>
          <c:spPr>
            <a:ln w="28575" cap="rnd">
              <a:solidFill>
                <a:srgbClr val="C00000"/>
              </a:solidFill>
              <a:round/>
            </a:ln>
            <a:effectLst/>
          </c:spPr>
          <c:marker>
            <c:symbol val="none"/>
          </c:marker>
          <c:cat>
            <c:numRef>
              <c:f>'Automobiles (a)'!$A$7:$A$114</c:f>
              <c:numCache>
                <c:formatCode>mmm\-yyyy</c:formatCode>
                <c:ptCount val="10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numCache>
            </c:numRef>
          </c:cat>
          <c:val>
            <c:numRef>
              <c:f>'Automobiles (a)'!$C$7:$C$114</c:f>
              <c:numCache>
                <c:formatCode>0.0</c:formatCode>
                <c:ptCount val="108"/>
                <c:pt idx="0">
                  <c:v>74.836720170404902</c:v>
                </c:pt>
                <c:pt idx="1">
                  <c:v>81.184214802266879</c:v>
                </c:pt>
                <c:pt idx="2">
                  <c:v>83.9585402296495</c:v>
                </c:pt>
                <c:pt idx="3">
                  <c:v>87.000152532635781</c:v>
                </c:pt>
                <c:pt idx="4">
                  <c:v>88.463522957488365</c:v>
                </c:pt>
                <c:pt idx="5">
                  <c:v>94.842440809125264</c:v>
                </c:pt>
                <c:pt idx="6">
                  <c:v>96.627086129539833</c:v>
                </c:pt>
                <c:pt idx="7">
                  <c:v>95.231138156145619</c:v>
                </c:pt>
                <c:pt idx="8">
                  <c:v>91.955841254014572</c:v>
                </c:pt>
                <c:pt idx="9">
                  <c:v>94.274186677703383</c:v>
                </c:pt>
                <c:pt idx="10">
                  <c:v>96.469570966939301</c:v>
                </c:pt>
                <c:pt idx="11">
                  <c:v>91.852907071031609</c:v>
                </c:pt>
                <c:pt idx="12">
                  <c:v>90.01541264121316</c:v>
                </c:pt>
                <c:pt idx="13">
                  <c:v>84.777138476459058</c:v>
                </c:pt>
                <c:pt idx="14">
                  <c:v>86.970902807861791</c:v>
                </c:pt>
                <c:pt idx="15">
                  <c:v>90.135946185239931</c:v>
                </c:pt>
                <c:pt idx="16">
                  <c:v>97.17080946554907</c:v>
                </c:pt>
                <c:pt idx="17">
                  <c:v>100</c:v>
                </c:pt>
                <c:pt idx="18">
                  <c:v>105.21074212436892</c:v>
                </c:pt>
                <c:pt idx="19">
                  <c:v>114.40019217173179</c:v>
                </c:pt>
                <c:pt idx="20">
                  <c:v>119.52489825423672</c:v>
                </c:pt>
                <c:pt idx="21">
                  <c:v>116.06690329062306</c:v>
                </c:pt>
                <c:pt idx="22">
                  <c:v>112.13193009691047</c:v>
                </c:pt>
                <c:pt idx="23">
                  <c:v>111.46889216438933</c:v>
                </c:pt>
                <c:pt idx="24">
                  <c:v>109.2654169964736</c:v>
                </c:pt>
                <c:pt idx="25">
                  <c:v>112.50683967795266</c:v>
                </c:pt>
                <c:pt idx="26">
                  <c:v>112.70591297462698</c:v>
                </c:pt>
                <c:pt idx="27">
                  <c:v>110.22557779055577</c:v>
                </c:pt>
                <c:pt idx="28">
                  <c:v>101.27057199438048</c:v>
                </c:pt>
                <c:pt idx="29">
                  <c:v>93.85486450159523</c:v>
                </c:pt>
                <c:pt idx="30">
                  <c:v>85.556621274962268</c:v>
                </c:pt>
                <c:pt idx="31">
                  <c:v>75.76112453663383</c:v>
                </c:pt>
                <c:pt idx="32">
                  <c:v>67.272495949689045</c:v>
                </c:pt>
                <c:pt idx="33">
                  <c:v>64.003857962483508</c:v>
                </c:pt>
                <c:pt idx="34">
                  <c:v>64.102676493104866</c:v>
                </c:pt>
                <c:pt idx="35">
                  <c:v>59.284357728586521</c:v>
                </c:pt>
                <c:pt idx="36">
                  <c:v>59.279647519530663</c:v>
                </c:pt>
                <c:pt idx="37">
                  <c:v>56.389031549388349</c:v>
                </c:pt>
                <c:pt idx="38">
                  <c:v>52.201483918453192</c:v>
                </c:pt>
                <c:pt idx="39">
                  <c:v>49.423687278662321</c:v>
                </c:pt>
                <c:pt idx="40">
                  <c:v>48.986874463888029</c:v>
                </c:pt>
                <c:pt idx="41">
                  <c:v>47.577525581450935</c:v>
                </c:pt>
                <c:pt idx="42">
                  <c:v>47.304255340385083</c:v>
                </c:pt>
                <c:pt idx="43">
                  <c:v>48.855282771616118</c:v>
                </c:pt>
                <c:pt idx="44">
                  <c:v>52.171777243167384</c:v>
                </c:pt>
                <c:pt idx="45">
                  <c:v>53.885265244634375</c:v>
                </c:pt>
                <c:pt idx="46">
                  <c:v>50.948474562559824</c:v>
                </c:pt>
                <c:pt idx="47">
                  <c:v>52.497282748118948</c:v>
                </c:pt>
                <c:pt idx="48">
                  <c:v>57.360565954278663</c:v>
                </c:pt>
                <c:pt idx="49">
                  <c:v>57.601848927200805</c:v>
                </c:pt>
                <c:pt idx="50">
                  <c:v>61.682270897885473</c:v>
                </c:pt>
                <c:pt idx="51">
                  <c:v>63.128914019251013</c:v>
                </c:pt>
                <c:pt idx="52">
                  <c:v>64.433244737472378</c:v>
                </c:pt>
                <c:pt idx="53">
                  <c:v>60.911574933546738</c:v>
                </c:pt>
                <c:pt idx="54">
                  <c:v>62.335577032083819</c:v>
                </c:pt>
                <c:pt idx="55">
                  <c:v>65.043586284045631</c:v>
                </c:pt>
                <c:pt idx="56">
                  <c:v>62.294399587654212</c:v>
                </c:pt>
                <c:pt idx="57">
                  <c:v>63.531722233869758</c:v>
                </c:pt>
                <c:pt idx="58">
                  <c:v>66.332640855337687</c:v>
                </c:pt>
                <c:pt idx="59">
                  <c:v>65.499554949455913</c:v>
                </c:pt>
                <c:pt idx="60">
                  <c:v>60.328933708320953</c:v>
                </c:pt>
                <c:pt idx="61">
                  <c:v>65.700904285507164</c:v>
                </c:pt>
                <c:pt idx="62">
                  <c:v>65.285666008284394</c:v>
                </c:pt>
                <c:pt idx="63">
                  <c:v>64.03230257885248</c:v>
                </c:pt>
                <c:pt idx="64">
                  <c:v>60.408355314313411</c:v>
                </c:pt>
                <c:pt idx="65">
                  <c:v>62.861674775665001</c:v>
                </c:pt>
                <c:pt idx="66">
                  <c:v>63.606231305259065</c:v>
                </c:pt>
                <c:pt idx="67">
                  <c:v>62.185508632993901</c:v>
                </c:pt>
                <c:pt idx="68">
                  <c:v>64.626680741875703</c:v>
                </c:pt>
                <c:pt idx="69">
                  <c:v>65.538148873802555</c:v>
                </c:pt>
                <c:pt idx="70">
                  <c:v>66.593400175757964</c:v>
                </c:pt>
                <c:pt idx="71">
                  <c:v>77.404767955284854</c:v>
                </c:pt>
                <c:pt idx="72">
                  <c:v>80.083407700600461</c:v>
                </c:pt>
                <c:pt idx="73">
                  <c:v>78.219317327168625</c:v>
                </c:pt>
                <c:pt idx="74">
                  <c:v>76.716969601988154</c:v>
                </c:pt>
                <c:pt idx="75">
                  <c:v>75.352516722911659</c:v>
                </c:pt>
                <c:pt idx="76">
                  <c:v>78.892486482929513</c:v>
                </c:pt>
                <c:pt idx="77">
                  <c:v>76.407468161053472</c:v>
                </c:pt>
                <c:pt idx="78">
                  <c:v>76.89089168061777</c:v>
                </c:pt>
                <c:pt idx="79">
                  <c:v>78.76246845019665</c:v>
                </c:pt>
                <c:pt idx="80">
                  <c:v>83.095286169881533</c:v>
                </c:pt>
                <c:pt idx="81">
                  <c:v>82.836045880304326</c:v>
                </c:pt>
                <c:pt idx="82">
                  <c:v>79.550293688993534</c:v>
                </c:pt>
                <c:pt idx="83">
                  <c:v>81.779835917142819</c:v>
                </c:pt>
                <c:pt idx="84">
                  <c:v>86.290235414558325</c:v>
                </c:pt>
                <c:pt idx="85">
                  <c:v>85.171344373052989</c:v>
                </c:pt>
                <c:pt idx="86">
                  <c:v>83.146669573528357</c:v>
                </c:pt>
                <c:pt idx="87">
                  <c:v>89.63851086384949</c:v>
                </c:pt>
                <c:pt idx="88">
                  <c:v>89.480951576978413</c:v>
                </c:pt>
                <c:pt idx="89">
                  <c:v>95.248652847128554</c:v>
                </c:pt>
                <c:pt idx="90">
                  <c:v>101.54861794726253</c:v>
                </c:pt>
                <c:pt idx="91">
                  <c:v>114.86152744258253</c:v>
                </c:pt>
                <c:pt idx="92">
                  <c:v>110.04238127101075</c:v>
                </c:pt>
                <c:pt idx="93">
                  <c:v>116.05133104786607</c:v>
                </c:pt>
                <c:pt idx="94">
                  <c:v>130.2007289702577</c:v>
                </c:pt>
                <c:pt idx="95">
                  <c:v>126.12019617497876</c:v>
                </c:pt>
                <c:pt idx="96">
                  <c:v>123.84159863894202</c:v>
                </c:pt>
                <c:pt idx="97">
                  <c:v>125.40909825205975</c:v>
                </c:pt>
                <c:pt idx="98">
                  <c:v>129.75032889951865</c:v>
                </c:pt>
                <c:pt idx="99">
                  <c:v>127.28552138069193</c:v>
                </c:pt>
                <c:pt idx="100">
                  <c:v>126.82656673175426</c:v>
                </c:pt>
                <c:pt idx="101">
                  <c:v>125.49109127694955</c:v>
                </c:pt>
                <c:pt idx="102">
                  <c:v>116.64216149746083</c:v>
                </c:pt>
                <c:pt idx="103">
                  <c:v>99.030511502319285</c:v>
                </c:pt>
                <c:pt idx="104">
                  <c:v>94.77388565631405</c:v>
                </c:pt>
                <c:pt idx="105">
                  <c:v>86.973086612901852</c:v>
                </c:pt>
                <c:pt idx="106">
                  <c:v>77.630523821320423</c:v>
                </c:pt>
                <c:pt idx="107">
                  <c:v>74.871354899438188</c:v>
                </c:pt>
              </c:numCache>
            </c:numRef>
          </c:val>
          <c:smooth val="0"/>
          <c:extLst>
            <c:ext xmlns:c16="http://schemas.microsoft.com/office/drawing/2014/chart" uri="{C3380CC4-5D6E-409C-BE32-E72D297353CC}">
              <c16:uniqueId val="{00000001-3408-44BB-8D20-94170B13E087}"/>
            </c:ext>
          </c:extLst>
        </c:ser>
        <c:ser>
          <c:idx val="2"/>
          <c:order val="2"/>
          <c:tx>
            <c:strRef>
              <c:f>'Automobiles (a)'!$D$6</c:f>
              <c:strCache>
                <c:ptCount val="1"/>
                <c:pt idx="0">
                  <c:v>Rest of World</c:v>
                </c:pt>
              </c:strCache>
            </c:strRef>
          </c:tx>
          <c:spPr>
            <a:ln w="28575" cap="rnd">
              <a:solidFill>
                <a:srgbClr val="3C719D"/>
              </a:solidFill>
              <a:round/>
            </a:ln>
            <a:effectLst/>
          </c:spPr>
          <c:marker>
            <c:symbol val="none"/>
          </c:marker>
          <c:cat>
            <c:numRef>
              <c:f>'Automobiles (a)'!$A$7:$A$114</c:f>
              <c:numCache>
                <c:formatCode>mmm\-yyyy</c:formatCode>
                <c:ptCount val="10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numCache>
            </c:numRef>
          </c:cat>
          <c:val>
            <c:numRef>
              <c:f>'Automobiles (a)'!$D$7:$D$114</c:f>
              <c:numCache>
                <c:formatCode>0.0</c:formatCode>
                <c:ptCount val="108"/>
                <c:pt idx="0">
                  <c:v>98.473645977459284</c:v>
                </c:pt>
                <c:pt idx="1">
                  <c:v>98.255319708849825</c:v>
                </c:pt>
                <c:pt idx="2">
                  <c:v>98.831249586651055</c:v>
                </c:pt>
                <c:pt idx="3">
                  <c:v>99.379416913069065</c:v>
                </c:pt>
                <c:pt idx="4">
                  <c:v>99.475084846563931</c:v>
                </c:pt>
                <c:pt idx="5">
                  <c:v>100.14773411383813</c:v>
                </c:pt>
                <c:pt idx="6">
                  <c:v>100.52606159584934</c:v>
                </c:pt>
                <c:pt idx="7">
                  <c:v>101.08132224294135</c:v>
                </c:pt>
                <c:pt idx="8">
                  <c:v>100.90490765223883</c:v>
                </c:pt>
                <c:pt idx="9">
                  <c:v>101.01784200770227</c:v>
                </c:pt>
                <c:pt idx="10">
                  <c:v>101.24960106831908</c:v>
                </c:pt>
                <c:pt idx="11">
                  <c:v>101.39278355887083</c:v>
                </c:pt>
                <c:pt idx="12">
                  <c:v>100.95857760247829</c:v>
                </c:pt>
                <c:pt idx="13">
                  <c:v>101.31489697920408</c:v>
                </c:pt>
                <c:pt idx="14">
                  <c:v>101.22143389117259</c:v>
                </c:pt>
                <c:pt idx="15">
                  <c:v>100.7123569461728</c:v>
                </c:pt>
                <c:pt idx="16">
                  <c:v>100.53350574211531</c:v>
                </c:pt>
                <c:pt idx="17">
                  <c:v>100</c:v>
                </c:pt>
                <c:pt idx="18">
                  <c:v>100.01996048062345</c:v>
                </c:pt>
                <c:pt idx="19">
                  <c:v>100.28829734357913</c:v>
                </c:pt>
                <c:pt idx="20">
                  <c:v>100.37336619156669</c:v>
                </c:pt>
                <c:pt idx="21">
                  <c:v>101.09316159521988</c:v>
                </c:pt>
                <c:pt idx="22">
                  <c:v>101.53894386266631</c:v>
                </c:pt>
                <c:pt idx="23">
                  <c:v>101.70056044614562</c:v>
                </c:pt>
                <c:pt idx="24">
                  <c:v>102.05115678660547</c:v>
                </c:pt>
                <c:pt idx="25">
                  <c:v>102.45605285777424</c:v>
                </c:pt>
                <c:pt idx="26">
                  <c:v>102.94044132062925</c:v>
                </c:pt>
                <c:pt idx="27">
                  <c:v>103.67484058128302</c:v>
                </c:pt>
                <c:pt idx="28">
                  <c:v>105.08207400762493</c:v>
                </c:pt>
                <c:pt idx="29">
                  <c:v>106.25423548713235</c:v>
                </c:pt>
                <c:pt idx="30">
                  <c:v>107.12372817995126</c:v>
                </c:pt>
                <c:pt idx="31">
                  <c:v>107.29519108216286</c:v>
                </c:pt>
                <c:pt idx="32">
                  <c:v>107.51730327496485</c:v>
                </c:pt>
                <c:pt idx="33">
                  <c:v>106.85679526034136</c:v>
                </c:pt>
                <c:pt idx="34">
                  <c:v>106.30204281246374</c:v>
                </c:pt>
                <c:pt idx="35">
                  <c:v>106.07642103488469</c:v>
                </c:pt>
                <c:pt idx="36">
                  <c:v>105.21587740344364</c:v>
                </c:pt>
                <c:pt idx="37">
                  <c:v>104.78779743490294</c:v>
                </c:pt>
                <c:pt idx="38">
                  <c:v>103.65940796201272</c:v>
                </c:pt>
                <c:pt idx="39">
                  <c:v>98.577131231345632</c:v>
                </c:pt>
                <c:pt idx="40">
                  <c:v>91.171994752162547</c:v>
                </c:pt>
                <c:pt idx="41">
                  <c:v>86.882261696062884</c:v>
                </c:pt>
                <c:pt idx="42">
                  <c:v>84.617811680501816</c:v>
                </c:pt>
                <c:pt idx="43">
                  <c:v>83.079305141324028</c:v>
                </c:pt>
                <c:pt idx="44">
                  <c:v>83.00116227398594</c:v>
                </c:pt>
                <c:pt idx="45">
                  <c:v>83.534560103396785</c:v>
                </c:pt>
                <c:pt idx="46">
                  <c:v>83.461187656411525</c:v>
                </c:pt>
                <c:pt idx="47">
                  <c:v>84.195867188920133</c:v>
                </c:pt>
                <c:pt idx="48">
                  <c:v>84.452708181345741</c:v>
                </c:pt>
                <c:pt idx="49">
                  <c:v>83.296681129732889</c:v>
                </c:pt>
                <c:pt idx="50">
                  <c:v>83.052933227859086</c:v>
                </c:pt>
                <c:pt idx="51">
                  <c:v>86.76674905533028</c:v>
                </c:pt>
                <c:pt idx="52">
                  <c:v>91.848072544516384</c:v>
                </c:pt>
                <c:pt idx="53">
                  <c:v>93.87076422765567</c:v>
                </c:pt>
                <c:pt idx="54">
                  <c:v>94.319279501205799</c:v>
                </c:pt>
                <c:pt idx="55">
                  <c:v>93.268489655212221</c:v>
                </c:pt>
                <c:pt idx="56">
                  <c:v>90.675476435787743</c:v>
                </c:pt>
                <c:pt idx="57">
                  <c:v>88.068889500328936</c:v>
                </c:pt>
                <c:pt idx="58">
                  <c:v>86.585341609351389</c:v>
                </c:pt>
                <c:pt idx="59">
                  <c:v>84.769371653701214</c:v>
                </c:pt>
                <c:pt idx="60">
                  <c:v>84.518220171059482</c:v>
                </c:pt>
                <c:pt idx="61">
                  <c:v>84.045411819673021</c:v>
                </c:pt>
                <c:pt idx="62">
                  <c:v>83.857530077248271</c:v>
                </c:pt>
                <c:pt idx="63">
                  <c:v>84.331925830859362</c:v>
                </c:pt>
                <c:pt idx="64">
                  <c:v>85.003125702596151</c:v>
                </c:pt>
                <c:pt idx="65">
                  <c:v>85.017067108004838</c:v>
                </c:pt>
                <c:pt idx="66">
                  <c:v>85.431668970647451</c:v>
                </c:pt>
                <c:pt idx="67">
                  <c:v>87.179313966930437</c:v>
                </c:pt>
                <c:pt idx="68">
                  <c:v>89.500216339672306</c:v>
                </c:pt>
                <c:pt idx="69">
                  <c:v>91.711443929381346</c:v>
                </c:pt>
                <c:pt idx="70">
                  <c:v>92.452184287667095</c:v>
                </c:pt>
                <c:pt idx="71">
                  <c:v>93.837487356846523</c:v>
                </c:pt>
                <c:pt idx="72">
                  <c:v>95.191080118067234</c:v>
                </c:pt>
                <c:pt idx="73">
                  <c:v>97.072829465473546</c:v>
                </c:pt>
                <c:pt idx="74">
                  <c:v>98.483061496522907</c:v>
                </c:pt>
                <c:pt idx="75">
                  <c:v>99.844952589142537</c:v>
                </c:pt>
                <c:pt idx="76">
                  <c:v>101.44391736066551</c:v>
                </c:pt>
                <c:pt idx="77">
                  <c:v>104.45982972616046</c:v>
                </c:pt>
                <c:pt idx="78">
                  <c:v>106.95802814089919</c:v>
                </c:pt>
                <c:pt idx="79">
                  <c:v>108.61561779335747</c:v>
                </c:pt>
                <c:pt idx="80">
                  <c:v>110.76537618330038</c:v>
                </c:pt>
                <c:pt idx="81">
                  <c:v>112.6537713026905</c:v>
                </c:pt>
                <c:pt idx="82">
                  <c:v>115.2447754936841</c:v>
                </c:pt>
                <c:pt idx="83">
                  <c:v>116.81576911249027</c:v>
                </c:pt>
                <c:pt idx="84">
                  <c:v>117.9635387591819</c:v>
                </c:pt>
                <c:pt idx="85">
                  <c:v>119.55304703558838</c:v>
                </c:pt>
                <c:pt idx="86">
                  <c:v>119.90368383993857</c:v>
                </c:pt>
                <c:pt idx="87">
                  <c:v>121.36596220210494</c:v>
                </c:pt>
                <c:pt idx="88">
                  <c:v>122.42327270992735</c:v>
                </c:pt>
                <c:pt idx="89">
                  <c:v>122.68162907830933</c:v>
                </c:pt>
                <c:pt idx="90">
                  <c:v>122.94609056557726</c:v>
                </c:pt>
                <c:pt idx="91">
                  <c:v>122.77910867102682</c:v>
                </c:pt>
                <c:pt idx="92">
                  <c:v>122.44737316605017</c:v>
                </c:pt>
                <c:pt idx="93">
                  <c:v>121.694743669894</c:v>
                </c:pt>
                <c:pt idx="94">
                  <c:v>121.29427435691338</c:v>
                </c:pt>
                <c:pt idx="95">
                  <c:v>120.5435103643822</c:v>
                </c:pt>
                <c:pt idx="96">
                  <c:v>119.81693327132159</c:v>
                </c:pt>
                <c:pt idx="97">
                  <c:v>118.65685909930941</c:v>
                </c:pt>
                <c:pt idx="98">
                  <c:v>120.16772306127395</c:v>
                </c:pt>
                <c:pt idx="99">
                  <c:v>117.18419334604833</c:v>
                </c:pt>
                <c:pt idx="100">
                  <c:v>115.76663069629258</c:v>
                </c:pt>
                <c:pt idx="101">
                  <c:v>113.86414131439284</c:v>
                </c:pt>
                <c:pt idx="102">
                  <c:v>111.42411800574854</c:v>
                </c:pt>
                <c:pt idx="103">
                  <c:v>109.41675655162273</c:v>
                </c:pt>
                <c:pt idx="104">
                  <c:v>107.2156124235955</c:v>
                </c:pt>
                <c:pt idx="105">
                  <c:v>105.32483617223347</c:v>
                </c:pt>
                <c:pt idx="106">
                  <c:v>102.71140567516055</c:v>
                </c:pt>
                <c:pt idx="107">
                  <c:v>100.9733522340871</c:v>
                </c:pt>
              </c:numCache>
            </c:numRef>
          </c:val>
          <c:smooth val="0"/>
          <c:extLst>
            <c:ext xmlns:c16="http://schemas.microsoft.com/office/drawing/2014/chart" uri="{C3380CC4-5D6E-409C-BE32-E72D297353CC}">
              <c16:uniqueId val="{00000002-3408-44BB-8D20-94170B13E087}"/>
            </c:ext>
          </c:extLst>
        </c:ser>
        <c:dLbls>
          <c:showLegendKey val="0"/>
          <c:showVal val="0"/>
          <c:showCatName val="0"/>
          <c:showSerName val="0"/>
          <c:showPercent val="0"/>
          <c:showBubbleSize val="0"/>
        </c:dLbls>
        <c:smooth val="0"/>
        <c:axId val="354094063"/>
        <c:axId val="354106543"/>
      </c:lineChart>
      <c:dateAx>
        <c:axId val="354094063"/>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rial Black" panose="020B0A04020102020204" pitchFamily="34" charset="0"/>
                <a:ea typeface="+mn-ea"/>
                <a:cs typeface="+mn-cs"/>
              </a:defRPr>
            </a:pPr>
            <a:endParaRPr lang="en-US"/>
          </a:p>
        </c:txPr>
        <c:crossAx val="354106543"/>
        <c:crosses val="autoZero"/>
        <c:auto val="1"/>
        <c:lblOffset val="100"/>
        <c:baseTimeUnit val="months"/>
        <c:majorUnit val="17"/>
        <c:majorTimeUnit val="months"/>
      </c:dateAx>
      <c:valAx>
        <c:axId val="35410654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Arial Black" panose="020B0A04020102020204" pitchFamily="34" charset="0"/>
                <a:ea typeface="+mn-ea"/>
                <a:cs typeface="+mn-cs"/>
              </a:defRPr>
            </a:pPr>
            <a:endParaRPr lang="en-US"/>
          </a:p>
        </c:txPr>
        <c:crossAx val="354094063"/>
        <c:crosses val="autoZero"/>
        <c:crossBetween val="between"/>
        <c:majorUnit val="5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2"/>
          <c:order val="0"/>
          <c:tx>
            <c:strRef>
              <c:f>'Automobiles (b)'!$B$6</c:f>
              <c:strCache>
                <c:ptCount val="1"/>
                <c:pt idx="0">
                  <c:v>Import shares from China</c:v>
                </c:pt>
              </c:strCache>
            </c:strRef>
          </c:tx>
          <c:spPr>
            <a:solidFill>
              <a:srgbClr val="C00000"/>
            </a:solidFill>
            <a:ln>
              <a:noFill/>
            </a:ln>
            <a:effectLst/>
          </c:spPr>
          <c:cat>
            <c:numRef>
              <c:f>'Automobiles (b)'!$A$7:$A$114</c:f>
              <c:numCache>
                <c:formatCode>mmm\-yyyy</c:formatCode>
                <c:ptCount val="10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numCache>
            </c:numRef>
          </c:cat>
          <c:val>
            <c:numRef>
              <c:f>'Automobiles (b)'!$B$7:$B$114</c:f>
              <c:numCache>
                <c:formatCode>0</c:formatCode>
                <c:ptCount val="108"/>
                <c:pt idx="0">
                  <c:v>0.82430877613880027</c:v>
                </c:pt>
                <c:pt idx="1">
                  <c:v>0.89467195887096185</c:v>
                </c:pt>
                <c:pt idx="2">
                  <c:v>0.91899735561696305</c:v>
                </c:pt>
                <c:pt idx="3">
                  <c:v>0.94583698011446571</c:v>
                </c:pt>
                <c:pt idx="4">
                  <c:v>0.95964564538919772</c:v>
                </c:pt>
                <c:pt idx="5">
                  <c:v>1.0200073092360342</c:v>
                </c:pt>
                <c:pt idx="6">
                  <c:v>1.0342502412207708</c:v>
                </c:pt>
                <c:pt idx="7">
                  <c:v>1.012888649395552</c:v>
                </c:pt>
                <c:pt idx="8">
                  <c:v>0.97820075029018305</c:v>
                </c:pt>
                <c:pt idx="9">
                  <c:v>0.99939943764252759</c:v>
                </c:pt>
                <c:pt idx="10">
                  <c:v>1.0184334660987289</c:v>
                </c:pt>
                <c:pt idx="11">
                  <c:v>0.96695882618962514</c:v>
                </c:pt>
                <c:pt idx="12">
                  <c:v>0.95031760681357147</c:v>
                </c:pt>
                <c:pt idx="13">
                  <c:v>0.89089007943094989</c:v>
                </c:pt>
                <c:pt idx="14">
                  <c:v>0.91288792564034227</c:v>
                </c:pt>
                <c:pt idx="15">
                  <c:v>0.94907925675721605</c:v>
                </c:pt>
                <c:pt idx="16">
                  <c:v>1.0222731389782176</c:v>
                </c:pt>
                <c:pt idx="17">
                  <c:v>1.0553295855328075</c:v>
                </c:pt>
                <c:pt idx="18">
                  <c:v>1.1078364164277261</c:v>
                </c:pt>
                <c:pt idx="19">
                  <c:v>1.1990013562080226</c:v>
                </c:pt>
                <c:pt idx="20">
                  <c:v>1.2502960895465653</c:v>
                </c:pt>
                <c:pt idx="21">
                  <c:v>1.2053336817845823</c:v>
                </c:pt>
                <c:pt idx="22">
                  <c:v>1.1593864661288338</c:v>
                </c:pt>
                <c:pt idx="23">
                  <c:v>1.1500738233851755</c:v>
                </c:pt>
                <c:pt idx="24">
                  <c:v>1.1237221640819313</c:v>
                </c:pt>
                <c:pt idx="25">
                  <c:v>1.1520885428364607</c:v>
                </c:pt>
                <c:pt idx="26">
                  <c:v>1.1487688410399255</c:v>
                </c:pt>
                <c:pt idx="27">
                  <c:v>1.1159232290736458</c:v>
                </c:pt>
                <c:pt idx="28">
                  <c:v>1.0126563354091516</c:v>
                </c:pt>
                <c:pt idx="29">
                  <c:v>0.92859015176311233</c:v>
                </c:pt>
                <c:pt idx="30">
                  <c:v>0.83999638468600857</c:v>
                </c:pt>
                <c:pt idx="31">
                  <c:v>0.74285145771498429</c:v>
                </c:pt>
                <c:pt idx="32">
                  <c:v>0.65811935566886037</c:v>
                </c:pt>
                <c:pt idx="33">
                  <c:v>0.62989021684695867</c:v>
                </c:pt>
                <c:pt idx="34">
                  <c:v>0.63367058542653543</c:v>
                </c:pt>
                <c:pt idx="35">
                  <c:v>0.58725853179534249</c:v>
                </c:pt>
                <c:pt idx="36">
                  <c:v>0.59173011846494039</c:v>
                </c:pt>
                <c:pt idx="37">
                  <c:v>0.5648716084238159</c:v>
                </c:pt>
                <c:pt idx="38">
                  <c:v>0.52828367109758678</c:v>
                </c:pt>
                <c:pt idx="39">
                  <c:v>0.52563123755217123</c:v>
                </c:pt>
                <c:pt idx="40">
                  <c:v>0.56276852021374912</c:v>
                </c:pt>
                <c:pt idx="41">
                  <c:v>0.57316615390922876</c:v>
                </c:pt>
                <c:pt idx="42">
                  <c:v>0.58476430671114465</c:v>
                </c:pt>
                <c:pt idx="43">
                  <c:v>0.61436394226233371</c:v>
                </c:pt>
                <c:pt idx="44">
                  <c:v>0.65564555615198317</c:v>
                </c:pt>
                <c:pt idx="45">
                  <c:v>0.67166460180991683</c:v>
                </c:pt>
                <c:pt idx="46">
                  <c:v>0.6348430091701539</c:v>
                </c:pt>
                <c:pt idx="47">
                  <c:v>0.64696032675756721</c:v>
                </c:pt>
                <c:pt idx="48">
                  <c:v>0.70330682131213063</c:v>
                </c:pt>
                <c:pt idx="49">
                  <c:v>0.71495696660637642</c:v>
                </c:pt>
                <c:pt idx="50">
                  <c:v>0.76591198883729283</c:v>
                </c:pt>
                <c:pt idx="51">
                  <c:v>0.74929785134036841</c:v>
                </c:pt>
                <c:pt idx="52">
                  <c:v>0.72209277730280164</c:v>
                </c:pt>
                <c:pt idx="53">
                  <c:v>0.6666213253113864</c:v>
                </c:pt>
                <c:pt idx="54">
                  <c:v>0.67795064138206718</c:v>
                </c:pt>
                <c:pt idx="55">
                  <c:v>0.71522391635881799</c:v>
                </c:pt>
                <c:pt idx="56">
                  <c:v>0.70419923785781813</c:v>
                </c:pt>
                <c:pt idx="57">
                  <c:v>0.73857780745139134</c:v>
                </c:pt>
                <c:pt idx="58">
                  <c:v>0.78228979215348993</c:v>
                </c:pt>
                <c:pt idx="59">
                  <c:v>0.78680835505740598</c:v>
                </c:pt>
                <c:pt idx="60">
                  <c:v>0.72707417575681099</c:v>
                </c:pt>
                <c:pt idx="61">
                  <c:v>0.79565142869844097</c:v>
                </c:pt>
                <c:pt idx="62">
                  <c:v>0.79122377395773236</c:v>
                </c:pt>
                <c:pt idx="63">
                  <c:v>0.76948579487997104</c:v>
                </c:pt>
                <c:pt idx="64">
                  <c:v>0.71900240057898968</c:v>
                </c:pt>
                <c:pt idx="65">
                  <c:v>0.74620496372010636</c:v>
                </c:pt>
                <c:pt idx="66">
                  <c:v>0.75100663993707117</c:v>
                </c:pt>
                <c:pt idx="67">
                  <c:v>0.71980629655531481</c:v>
                </c:pt>
                <c:pt idx="68">
                  <c:v>0.72861416112926858</c:v>
                </c:pt>
                <c:pt idx="69">
                  <c:v>0.72152054151521461</c:v>
                </c:pt>
                <c:pt idx="70">
                  <c:v>0.7276531191182577</c:v>
                </c:pt>
                <c:pt idx="71">
                  <c:v>0.83221303729283691</c:v>
                </c:pt>
                <c:pt idx="72">
                  <c:v>0.84812536061640831</c:v>
                </c:pt>
                <c:pt idx="73">
                  <c:v>0.81261774703162049</c:v>
                </c:pt>
                <c:pt idx="74">
                  <c:v>0.78601946450071092</c:v>
                </c:pt>
                <c:pt idx="75">
                  <c:v>0.76212974782727494</c:v>
                </c:pt>
                <c:pt idx="76">
                  <c:v>0.78467532620587443</c:v>
                </c:pt>
                <c:pt idx="77">
                  <c:v>0.73836731362234453</c:v>
                </c:pt>
                <c:pt idx="78">
                  <c:v>0.72457469568301303</c:v>
                </c:pt>
                <c:pt idx="79">
                  <c:v>0.72949005662098076</c:v>
                </c:pt>
                <c:pt idx="80">
                  <c:v>0.75266868604783521</c:v>
                </c:pt>
                <c:pt idx="81">
                  <c:v>0.73656365225577514</c:v>
                </c:pt>
                <c:pt idx="82">
                  <c:v>0.69068391580466681</c:v>
                </c:pt>
                <c:pt idx="83">
                  <c:v>0.69709025047661699</c:v>
                </c:pt>
                <c:pt idx="84">
                  <c:v>0.72645463828566925</c:v>
                </c:pt>
                <c:pt idx="85">
                  <c:v>0.70638656206868455</c:v>
                </c:pt>
                <c:pt idx="86">
                  <c:v>0.68703915626471257</c:v>
                </c:pt>
                <c:pt idx="87">
                  <c:v>0.73068869146122284</c:v>
                </c:pt>
                <c:pt idx="88">
                  <c:v>0.7223778224687295</c:v>
                </c:pt>
                <c:pt idx="89">
                  <c:v>0.76623381365402565</c:v>
                </c:pt>
                <c:pt idx="90">
                  <c:v>0.81337540582040357</c:v>
                </c:pt>
                <c:pt idx="91">
                  <c:v>0.91814447455948089</c:v>
                </c:pt>
                <c:pt idx="92">
                  <c:v>0.88061406311081969</c:v>
                </c:pt>
                <c:pt idx="93">
                  <c:v>0.93165548854155267</c:v>
                </c:pt>
                <c:pt idx="94">
                  <c:v>1.0452156079589114</c:v>
                </c:pt>
                <c:pt idx="95">
                  <c:v>1.0165520196322464</c:v>
                </c:pt>
                <c:pt idx="96">
                  <c:v>1.0027845696597351</c:v>
                </c:pt>
                <c:pt idx="97">
                  <c:v>1.0234930569107303</c:v>
                </c:pt>
                <c:pt idx="98">
                  <c:v>1.0434239083952186</c:v>
                </c:pt>
                <c:pt idx="99">
                  <c:v>1.0473869963231321</c:v>
                </c:pt>
                <c:pt idx="100">
                  <c:v>1.054195514361316</c:v>
                </c:pt>
                <c:pt idx="101">
                  <c:v>1.0583107533576601</c:v>
                </c:pt>
                <c:pt idx="102">
                  <c:v>1.0037040005375784</c:v>
                </c:pt>
                <c:pt idx="103">
                  <c:v>0.86627251320791254</c:v>
                </c:pt>
                <c:pt idx="104">
                  <c:v>0.84501128814769633</c:v>
                </c:pt>
                <c:pt idx="105">
                  <c:v>0.78740899510638329</c:v>
                </c:pt>
                <c:pt idx="106">
                  <c:v>0.71730997475920266</c:v>
                </c:pt>
                <c:pt idx="107">
                  <c:v>0.69948464477295769</c:v>
                </c:pt>
              </c:numCache>
            </c:numRef>
          </c:val>
          <c:extLst>
            <c:ext xmlns:c16="http://schemas.microsoft.com/office/drawing/2014/chart" uri="{C3380CC4-5D6E-409C-BE32-E72D297353CC}">
              <c16:uniqueId val="{00000000-1FAC-4943-BDA0-B2195C70E4DC}"/>
            </c:ext>
          </c:extLst>
        </c:ser>
        <c:ser>
          <c:idx val="0"/>
          <c:order val="1"/>
          <c:tx>
            <c:strRef>
              <c:f>'Automobiles (b)'!$C$6</c:f>
              <c:strCache>
                <c:ptCount val="1"/>
                <c:pt idx="0">
                  <c:v>Import shares from Mexico</c:v>
                </c:pt>
              </c:strCache>
            </c:strRef>
          </c:tx>
          <c:spPr>
            <a:solidFill>
              <a:schemeClr val="accent6">
                <a:lumMod val="75000"/>
              </a:schemeClr>
            </a:solidFill>
            <a:ln>
              <a:noFill/>
            </a:ln>
            <a:effectLst/>
          </c:spPr>
          <c:cat>
            <c:numRef>
              <c:f>'Automobiles (b)'!$A$7:$A$114</c:f>
              <c:numCache>
                <c:formatCode>mmm\-yyyy</c:formatCode>
                <c:ptCount val="10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numCache>
            </c:numRef>
          </c:cat>
          <c:val>
            <c:numRef>
              <c:f>'Automobiles (b)'!$C$7:$C$114</c:f>
              <c:numCache>
                <c:formatCode>0</c:formatCode>
                <c:ptCount val="108"/>
                <c:pt idx="0">
                  <c:v>25.287701515002663</c:v>
                </c:pt>
                <c:pt idx="1">
                  <c:v>25.504875694101742</c:v>
                </c:pt>
                <c:pt idx="2">
                  <c:v>26.011112594165791</c:v>
                </c:pt>
                <c:pt idx="3">
                  <c:v>26.203696765472216</c:v>
                </c:pt>
                <c:pt idx="4">
                  <c:v>26.549498886723345</c:v>
                </c:pt>
                <c:pt idx="5">
                  <c:v>26.869768850243286</c:v>
                </c:pt>
                <c:pt idx="6">
                  <c:v>27.131131143533143</c:v>
                </c:pt>
                <c:pt idx="7">
                  <c:v>27.397493162016083</c:v>
                </c:pt>
                <c:pt idx="8">
                  <c:v>27.589281640480955</c:v>
                </c:pt>
                <c:pt idx="9">
                  <c:v>27.93445283719797</c:v>
                </c:pt>
                <c:pt idx="10">
                  <c:v>28.064332736189289</c:v>
                </c:pt>
                <c:pt idx="11">
                  <c:v>28.286296357492883</c:v>
                </c:pt>
                <c:pt idx="12">
                  <c:v>28.513023948641187</c:v>
                </c:pt>
                <c:pt idx="13">
                  <c:v>28.50766795130648</c:v>
                </c:pt>
                <c:pt idx="14">
                  <c:v>28.711860025521741</c:v>
                </c:pt>
                <c:pt idx="15">
                  <c:v>28.838516062021181</c:v>
                </c:pt>
                <c:pt idx="16">
                  <c:v>28.832638283808066</c:v>
                </c:pt>
                <c:pt idx="17">
                  <c:v>29.178783452494422</c:v>
                </c:pt>
                <c:pt idx="18">
                  <c:v>29.537459277472305</c:v>
                </c:pt>
                <c:pt idx="19">
                  <c:v>29.985916302982663</c:v>
                </c:pt>
                <c:pt idx="20">
                  <c:v>30.476818261321103</c:v>
                </c:pt>
                <c:pt idx="21">
                  <c:v>30.491760072886752</c:v>
                </c:pt>
                <c:pt idx="22">
                  <c:v>30.869465372724363</c:v>
                </c:pt>
                <c:pt idx="23">
                  <c:v>31.298423657838853</c:v>
                </c:pt>
                <c:pt idx="24">
                  <c:v>31.477521142694293</c:v>
                </c:pt>
                <c:pt idx="25">
                  <c:v>31.75653862601937</c:v>
                </c:pt>
                <c:pt idx="26">
                  <c:v>32.007811048315894</c:v>
                </c:pt>
                <c:pt idx="27">
                  <c:v>32.572573007591529</c:v>
                </c:pt>
                <c:pt idx="28">
                  <c:v>32.939728167123015</c:v>
                </c:pt>
                <c:pt idx="29">
                  <c:v>33.153036530832843</c:v>
                </c:pt>
                <c:pt idx="30">
                  <c:v>33.224617746596053</c:v>
                </c:pt>
                <c:pt idx="31">
                  <c:v>33.441976650398807</c:v>
                </c:pt>
                <c:pt idx="32">
                  <c:v>33.443158151274197</c:v>
                </c:pt>
                <c:pt idx="33">
                  <c:v>33.540784182432354</c:v>
                </c:pt>
                <c:pt idx="34">
                  <c:v>33.620654895998086</c:v>
                </c:pt>
                <c:pt idx="35">
                  <c:v>33.65787947715296</c:v>
                </c:pt>
                <c:pt idx="36">
                  <c:v>33.871891492900097</c:v>
                </c:pt>
                <c:pt idx="37">
                  <c:v>34.126304229689985</c:v>
                </c:pt>
                <c:pt idx="38">
                  <c:v>34.216184972141974</c:v>
                </c:pt>
                <c:pt idx="39">
                  <c:v>33.683917279452217</c:v>
                </c:pt>
                <c:pt idx="40">
                  <c:v>33.253681543404831</c:v>
                </c:pt>
                <c:pt idx="41">
                  <c:v>33.458338856596235</c:v>
                </c:pt>
                <c:pt idx="42">
                  <c:v>33.873950292302595</c:v>
                </c:pt>
                <c:pt idx="43">
                  <c:v>33.803777854946404</c:v>
                </c:pt>
                <c:pt idx="44">
                  <c:v>33.51402285484123</c:v>
                </c:pt>
                <c:pt idx="45">
                  <c:v>33.477879713288864</c:v>
                </c:pt>
                <c:pt idx="46">
                  <c:v>33.574691366904993</c:v>
                </c:pt>
                <c:pt idx="47">
                  <c:v>33.444436054477926</c:v>
                </c:pt>
                <c:pt idx="48">
                  <c:v>33.638242206050421</c:v>
                </c:pt>
                <c:pt idx="49">
                  <c:v>33.404937904461406</c:v>
                </c:pt>
                <c:pt idx="50">
                  <c:v>33.036529404373631</c:v>
                </c:pt>
                <c:pt idx="51">
                  <c:v>33.814096363213622</c:v>
                </c:pt>
                <c:pt idx="52">
                  <c:v>34.403075080335441</c:v>
                </c:pt>
                <c:pt idx="53">
                  <c:v>34.313213127532634</c:v>
                </c:pt>
                <c:pt idx="54">
                  <c:v>33.774057946771876</c:v>
                </c:pt>
                <c:pt idx="55">
                  <c:v>33.600779715416948</c:v>
                </c:pt>
                <c:pt idx="56">
                  <c:v>34.061128708698583</c:v>
                </c:pt>
                <c:pt idx="57">
                  <c:v>34.572753822020047</c:v>
                </c:pt>
                <c:pt idx="58">
                  <c:v>35.109609344856487</c:v>
                </c:pt>
                <c:pt idx="59">
                  <c:v>35.607727390363777</c:v>
                </c:pt>
                <c:pt idx="60">
                  <c:v>35.74220909223282</c:v>
                </c:pt>
                <c:pt idx="61">
                  <c:v>36.004093960276201</c:v>
                </c:pt>
                <c:pt idx="62">
                  <c:v>36.046977895012539</c:v>
                </c:pt>
                <c:pt idx="63">
                  <c:v>36.279106666026642</c:v>
                </c:pt>
                <c:pt idx="64">
                  <c:v>36.389714886795495</c:v>
                </c:pt>
                <c:pt idx="65">
                  <c:v>36.485262056986116</c:v>
                </c:pt>
                <c:pt idx="66">
                  <c:v>36.750082463261521</c:v>
                </c:pt>
                <c:pt idx="67">
                  <c:v>36.989315601041582</c:v>
                </c:pt>
                <c:pt idx="68">
                  <c:v>37.004756704246653</c:v>
                </c:pt>
                <c:pt idx="69">
                  <c:v>36.784277471567464</c:v>
                </c:pt>
                <c:pt idx="70">
                  <c:v>36.628826761863479</c:v>
                </c:pt>
                <c:pt idx="71">
                  <c:v>36.303696131634005</c:v>
                </c:pt>
                <c:pt idx="72">
                  <c:v>36.239515665870329</c:v>
                </c:pt>
                <c:pt idx="73">
                  <c:v>36.0132138992549</c:v>
                </c:pt>
                <c:pt idx="74">
                  <c:v>36.245923646921334</c:v>
                </c:pt>
                <c:pt idx="75">
                  <c:v>35.942462509871461</c:v>
                </c:pt>
                <c:pt idx="76">
                  <c:v>35.731524587671345</c:v>
                </c:pt>
                <c:pt idx="77">
                  <c:v>35.33325696902989</c:v>
                </c:pt>
                <c:pt idx="78">
                  <c:v>35.23974457037248</c:v>
                </c:pt>
                <c:pt idx="79">
                  <c:v>34.983678871542701</c:v>
                </c:pt>
                <c:pt idx="80">
                  <c:v>34.716624325393326</c:v>
                </c:pt>
                <c:pt idx="81">
                  <c:v>34.691069491314956</c:v>
                </c:pt>
                <c:pt idx="82">
                  <c:v>34.496798644635177</c:v>
                </c:pt>
                <c:pt idx="83">
                  <c:v>34.448417595157508</c:v>
                </c:pt>
                <c:pt idx="84">
                  <c:v>34.275295984184858</c:v>
                </c:pt>
                <c:pt idx="85">
                  <c:v>34.409330731822571</c:v>
                </c:pt>
                <c:pt idx="86">
                  <c:v>34.503535395666987</c:v>
                </c:pt>
                <c:pt idx="87">
                  <c:v>34.339476946464671</c:v>
                </c:pt>
                <c:pt idx="88">
                  <c:v>34.404540390405245</c:v>
                </c:pt>
                <c:pt idx="89">
                  <c:v>34.600569572819992</c:v>
                </c:pt>
                <c:pt idx="90">
                  <c:v>34.645805216459038</c:v>
                </c:pt>
                <c:pt idx="91">
                  <c:v>34.834662539686143</c:v>
                </c:pt>
                <c:pt idx="92">
                  <c:v>35.115000763627016</c:v>
                </c:pt>
                <c:pt idx="93">
                  <c:v>35.262048825193958</c:v>
                </c:pt>
                <c:pt idx="94">
                  <c:v>35.379466332583775</c:v>
                </c:pt>
                <c:pt idx="95">
                  <c:v>35.603955768411502</c:v>
                </c:pt>
                <c:pt idx="96">
                  <c:v>35.699065131589911</c:v>
                </c:pt>
                <c:pt idx="97">
                  <c:v>35.70781083535865</c:v>
                </c:pt>
                <c:pt idx="98">
                  <c:v>35.539209753149279</c:v>
                </c:pt>
                <c:pt idx="99">
                  <c:v>35.741877536016617</c:v>
                </c:pt>
                <c:pt idx="100">
                  <c:v>35.974335664371715</c:v>
                </c:pt>
                <c:pt idx="101">
                  <c:v>36.358856363089139</c:v>
                </c:pt>
                <c:pt idx="102">
                  <c:v>36.663464656778196</c:v>
                </c:pt>
                <c:pt idx="103">
                  <c:v>36.916820157655465</c:v>
                </c:pt>
                <c:pt idx="104">
                  <c:v>36.906911078408356</c:v>
                </c:pt>
                <c:pt idx="105">
                  <c:v>37.106097936531825</c:v>
                </c:pt>
                <c:pt idx="106">
                  <c:v>37.263302855468424</c:v>
                </c:pt>
                <c:pt idx="107">
                  <c:v>37.307394850784114</c:v>
                </c:pt>
              </c:numCache>
            </c:numRef>
          </c:val>
          <c:extLst>
            <c:ext xmlns:c16="http://schemas.microsoft.com/office/drawing/2014/chart" uri="{C3380CC4-5D6E-409C-BE32-E72D297353CC}">
              <c16:uniqueId val="{00000001-1FAC-4943-BDA0-B2195C70E4DC}"/>
            </c:ext>
          </c:extLst>
        </c:ser>
        <c:ser>
          <c:idx val="1"/>
          <c:order val="2"/>
          <c:tx>
            <c:strRef>
              <c:f>'Automobiles (b)'!$D$6</c:f>
              <c:strCache>
                <c:ptCount val="1"/>
                <c:pt idx="0">
                  <c:v>Import shares from Canada</c:v>
                </c:pt>
              </c:strCache>
            </c:strRef>
          </c:tx>
          <c:spPr>
            <a:solidFill>
              <a:srgbClr val="FF6600"/>
            </a:solidFill>
            <a:ln>
              <a:noFill/>
            </a:ln>
            <a:effectLst/>
          </c:spPr>
          <c:cat>
            <c:numRef>
              <c:f>'Automobiles (b)'!$A$7:$A$114</c:f>
              <c:numCache>
                <c:formatCode>mmm\-yyyy</c:formatCode>
                <c:ptCount val="10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numCache>
            </c:numRef>
          </c:cat>
          <c:val>
            <c:numRef>
              <c:f>'Automobiles (b)'!$D$7:$D$114</c:f>
              <c:numCache>
                <c:formatCode>0</c:formatCode>
                <c:ptCount val="108"/>
                <c:pt idx="0">
                  <c:v>23.375576241799354</c:v>
                </c:pt>
                <c:pt idx="1">
                  <c:v>23.321816851672235</c:v>
                </c:pt>
                <c:pt idx="2">
                  <c:v>23.0671482054587</c:v>
                </c:pt>
                <c:pt idx="3">
                  <c:v>22.868980162201037</c:v>
                </c:pt>
                <c:pt idx="4">
                  <c:v>23.012249422501597</c:v>
                </c:pt>
                <c:pt idx="5">
                  <c:v>22.968296232010697</c:v>
                </c:pt>
                <c:pt idx="6">
                  <c:v>22.72501713779095</c:v>
                </c:pt>
                <c:pt idx="7">
                  <c:v>22.599474421111807</c:v>
                </c:pt>
                <c:pt idx="8">
                  <c:v>22.284014005404917</c:v>
                </c:pt>
                <c:pt idx="9">
                  <c:v>21.807401651447684</c:v>
                </c:pt>
                <c:pt idx="10">
                  <c:v>21.741590679689846</c:v>
                </c:pt>
                <c:pt idx="11">
                  <c:v>21.803132126619257</c:v>
                </c:pt>
                <c:pt idx="12">
                  <c:v>21.730121381039599</c:v>
                </c:pt>
                <c:pt idx="13">
                  <c:v>21.560432288548167</c:v>
                </c:pt>
                <c:pt idx="14">
                  <c:v>21.396793652135639</c:v>
                </c:pt>
                <c:pt idx="15">
                  <c:v>21.36456123516335</c:v>
                </c:pt>
                <c:pt idx="16">
                  <c:v>21.030080992852451</c:v>
                </c:pt>
                <c:pt idx="17">
                  <c:v>20.820134425257184</c:v>
                </c:pt>
                <c:pt idx="18">
                  <c:v>20.802572035046321</c:v>
                </c:pt>
                <c:pt idx="19">
                  <c:v>20.419167366031555</c:v>
                </c:pt>
                <c:pt idx="20">
                  <c:v>20.255785138030713</c:v>
                </c:pt>
                <c:pt idx="21">
                  <c:v>20.392009037260774</c:v>
                </c:pt>
                <c:pt idx="22">
                  <c:v>20.137437479067017</c:v>
                </c:pt>
                <c:pt idx="23">
                  <c:v>19.858472604944939</c:v>
                </c:pt>
                <c:pt idx="24">
                  <c:v>19.664703150157674</c:v>
                </c:pt>
                <c:pt idx="25">
                  <c:v>19.332210477822009</c:v>
                </c:pt>
                <c:pt idx="26">
                  <c:v>19.219897494988054</c:v>
                </c:pt>
                <c:pt idx="27">
                  <c:v>18.935063194269059</c:v>
                </c:pt>
                <c:pt idx="28">
                  <c:v>18.927861288615148</c:v>
                </c:pt>
                <c:pt idx="29">
                  <c:v>18.802880880953531</c:v>
                </c:pt>
                <c:pt idx="30">
                  <c:v>18.778830408010741</c:v>
                </c:pt>
                <c:pt idx="31">
                  <c:v>18.872159453360219</c:v>
                </c:pt>
                <c:pt idx="32">
                  <c:v>19.035449480434501</c:v>
                </c:pt>
                <c:pt idx="33">
                  <c:v>19.253479995331269</c:v>
                </c:pt>
                <c:pt idx="34">
                  <c:v>19.276314897963641</c:v>
                </c:pt>
                <c:pt idx="35">
                  <c:v>19.482931724655518</c:v>
                </c:pt>
                <c:pt idx="36">
                  <c:v>19.539312395375109</c:v>
                </c:pt>
                <c:pt idx="37">
                  <c:v>19.61733367352398</c:v>
                </c:pt>
                <c:pt idx="38">
                  <c:v>19.404923023764717</c:v>
                </c:pt>
                <c:pt idx="39">
                  <c:v>18.912659229937866</c:v>
                </c:pt>
                <c:pt idx="40">
                  <c:v>18.551118187846239</c:v>
                </c:pt>
                <c:pt idx="41">
                  <c:v>18.819901702440859</c:v>
                </c:pt>
                <c:pt idx="42">
                  <c:v>19.184725894538001</c:v>
                </c:pt>
                <c:pt idx="43">
                  <c:v>19.269442333227357</c:v>
                </c:pt>
                <c:pt idx="44">
                  <c:v>19.156133847225139</c:v>
                </c:pt>
                <c:pt idx="45">
                  <c:v>18.597564754391012</c:v>
                </c:pt>
                <c:pt idx="46">
                  <c:v>18.332617331674189</c:v>
                </c:pt>
                <c:pt idx="47">
                  <c:v>17.910777269535281</c:v>
                </c:pt>
                <c:pt idx="48">
                  <c:v>17.602907757902937</c:v>
                </c:pt>
                <c:pt idx="49">
                  <c:v>17.309247809648806</c:v>
                </c:pt>
                <c:pt idx="50">
                  <c:v>17.358817190553015</c:v>
                </c:pt>
                <c:pt idx="51">
                  <c:v>17.451275432088519</c:v>
                </c:pt>
                <c:pt idx="52">
                  <c:v>17.052216124839276</c:v>
                </c:pt>
                <c:pt idx="53">
                  <c:v>16.429977943176343</c:v>
                </c:pt>
                <c:pt idx="54">
                  <c:v>15.953832603382178</c:v>
                </c:pt>
                <c:pt idx="55">
                  <c:v>15.62719459347543</c:v>
                </c:pt>
                <c:pt idx="56">
                  <c:v>15.08552726654554</c:v>
                </c:pt>
                <c:pt idx="57">
                  <c:v>15.010236281448128</c:v>
                </c:pt>
                <c:pt idx="58">
                  <c:v>14.856706810479553</c:v>
                </c:pt>
                <c:pt idx="59">
                  <c:v>14.858136273961788</c:v>
                </c:pt>
                <c:pt idx="60">
                  <c:v>14.475217431135313</c:v>
                </c:pt>
                <c:pt idx="61">
                  <c:v>14.386913428773315</c:v>
                </c:pt>
                <c:pt idx="62">
                  <c:v>14.443658374975755</c:v>
                </c:pt>
                <c:pt idx="63">
                  <c:v>14.95907796690906</c:v>
                </c:pt>
                <c:pt idx="64">
                  <c:v>15.391986491247078</c:v>
                </c:pt>
                <c:pt idx="65">
                  <c:v>15.48602867153363</c:v>
                </c:pt>
                <c:pt idx="66">
                  <c:v>15.469236960052957</c:v>
                </c:pt>
                <c:pt idx="67">
                  <c:v>15.282561078444173</c:v>
                </c:pt>
                <c:pt idx="68">
                  <c:v>15.367886606653332</c:v>
                </c:pt>
                <c:pt idx="69">
                  <c:v>14.835481220705288</c:v>
                </c:pt>
                <c:pt idx="70">
                  <c:v>14.624311379643229</c:v>
                </c:pt>
                <c:pt idx="71">
                  <c:v>14.523186913109232</c:v>
                </c:pt>
                <c:pt idx="72">
                  <c:v>14.850532038069526</c:v>
                </c:pt>
                <c:pt idx="73">
                  <c:v>14.869478294612954</c:v>
                </c:pt>
                <c:pt idx="74">
                  <c:v>14.747314205944864</c:v>
                </c:pt>
                <c:pt idx="75">
                  <c:v>14.638437148377987</c:v>
                </c:pt>
                <c:pt idx="76">
                  <c:v>14.785377420931647</c:v>
                </c:pt>
                <c:pt idx="77">
                  <c:v>14.93931383614154</c:v>
                </c:pt>
                <c:pt idx="78">
                  <c:v>15.072801158422161</c:v>
                </c:pt>
                <c:pt idx="79">
                  <c:v>15.305118725878405</c:v>
                </c:pt>
                <c:pt idx="80">
                  <c:v>15.513225468779792</c:v>
                </c:pt>
                <c:pt idx="81">
                  <c:v>15.931217679167631</c:v>
                </c:pt>
                <c:pt idx="82">
                  <c:v>16.177334535243634</c:v>
                </c:pt>
                <c:pt idx="83">
                  <c:v>16.137122468646876</c:v>
                </c:pt>
                <c:pt idx="84">
                  <c:v>16.003766949127971</c:v>
                </c:pt>
                <c:pt idx="85">
                  <c:v>16.032502993613974</c:v>
                </c:pt>
                <c:pt idx="86">
                  <c:v>16.019651358169867</c:v>
                </c:pt>
                <c:pt idx="87">
                  <c:v>15.738752554414187</c:v>
                </c:pt>
                <c:pt idx="88">
                  <c:v>15.534086535697011</c:v>
                </c:pt>
                <c:pt idx="89">
                  <c:v>15.109076484011927</c:v>
                </c:pt>
                <c:pt idx="90">
                  <c:v>14.72576167051138</c:v>
                </c:pt>
                <c:pt idx="91">
                  <c:v>14.414286910475818</c:v>
                </c:pt>
                <c:pt idx="92">
                  <c:v>14.212788926332962</c:v>
                </c:pt>
                <c:pt idx="93">
                  <c:v>14.023087644749765</c:v>
                </c:pt>
                <c:pt idx="94">
                  <c:v>13.693736794139364</c:v>
                </c:pt>
                <c:pt idx="95">
                  <c:v>13.577170538318381</c:v>
                </c:pt>
                <c:pt idx="96">
                  <c:v>13.683586596534955</c:v>
                </c:pt>
                <c:pt idx="97">
                  <c:v>13.57241566793023</c:v>
                </c:pt>
                <c:pt idx="98">
                  <c:v>13.484699908612384</c:v>
                </c:pt>
                <c:pt idx="99">
                  <c:v>13.610709853610961</c:v>
                </c:pt>
                <c:pt idx="100">
                  <c:v>13.531322195151221</c:v>
                </c:pt>
                <c:pt idx="101">
                  <c:v>13.563299342099736</c:v>
                </c:pt>
                <c:pt idx="102">
                  <c:v>13.737117884797097</c:v>
                </c:pt>
                <c:pt idx="103">
                  <c:v>13.843853521606706</c:v>
                </c:pt>
                <c:pt idx="104">
                  <c:v>14.003196053667796</c:v>
                </c:pt>
                <c:pt idx="105">
                  <c:v>14.237630551065486</c:v>
                </c:pt>
                <c:pt idx="106">
                  <c:v>14.267632140239369</c:v>
                </c:pt>
                <c:pt idx="107">
                  <c:v>14.261301132775886</c:v>
                </c:pt>
              </c:numCache>
            </c:numRef>
          </c:val>
          <c:extLst>
            <c:ext xmlns:c16="http://schemas.microsoft.com/office/drawing/2014/chart" uri="{C3380CC4-5D6E-409C-BE32-E72D297353CC}">
              <c16:uniqueId val="{00000003-1FAC-4943-BDA0-B2195C70E4DC}"/>
            </c:ext>
          </c:extLst>
        </c:ser>
        <c:ser>
          <c:idx val="3"/>
          <c:order val="3"/>
          <c:tx>
            <c:strRef>
              <c:f>'Automobiles (b)'!$F$6</c:f>
              <c:strCache>
                <c:ptCount val="1"/>
                <c:pt idx="0">
                  <c:v>Import shares from Japan</c:v>
                </c:pt>
              </c:strCache>
            </c:strRef>
          </c:tx>
          <c:spPr>
            <a:solidFill>
              <a:srgbClr val="660033"/>
            </a:solidFill>
            <a:ln w="25400">
              <a:noFill/>
            </a:ln>
            <a:effectLst/>
          </c:spPr>
          <c:cat>
            <c:numRef>
              <c:f>'Automobiles (b)'!$A$7:$A$114</c:f>
              <c:numCache>
                <c:formatCode>mmm\-yyyy</c:formatCode>
                <c:ptCount val="10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numCache>
            </c:numRef>
          </c:cat>
          <c:val>
            <c:numRef>
              <c:f>'Automobiles (b)'!$F$7:$F$114</c:f>
              <c:numCache>
                <c:formatCode>0</c:formatCode>
                <c:ptCount val="108"/>
                <c:pt idx="0">
                  <c:v>19.811693973632543</c:v>
                </c:pt>
                <c:pt idx="1">
                  <c:v>19.78277537092702</c:v>
                </c:pt>
                <c:pt idx="2">
                  <c:v>19.662923392226926</c:v>
                </c:pt>
                <c:pt idx="3">
                  <c:v>19.584135572617097</c:v>
                </c:pt>
                <c:pt idx="4">
                  <c:v>19.701111548374154</c:v>
                </c:pt>
                <c:pt idx="5">
                  <c:v>19.482673912224922</c:v>
                </c:pt>
                <c:pt idx="6">
                  <c:v>19.513942624335115</c:v>
                </c:pt>
                <c:pt idx="7">
                  <c:v>19.490649040221868</c:v>
                </c:pt>
                <c:pt idx="8">
                  <c:v>19.579081055914763</c:v>
                </c:pt>
                <c:pt idx="9">
                  <c:v>19.518001723228938</c:v>
                </c:pt>
                <c:pt idx="10">
                  <c:v>19.441641571314864</c:v>
                </c:pt>
                <c:pt idx="11">
                  <c:v>19.156273505835482</c:v>
                </c:pt>
                <c:pt idx="12">
                  <c:v>19.238452469160794</c:v>
                </c:pt>
                <c:pt idx="13">
                  <c:v>19.244030937955298</c:v>
                </c:pt>
                <c:pt idx="14">
                  <c:v>19.341496855951341</c:v>
                </c:pt>
                <c:pt idx="15">
                  <c:v>19.487252722354309</c:v>
                </c:pt>
                <c:pt idx="16">
                  <c:v>19.625891875306081</c:v>
                </c:pt>
                <c:pt idx="17">
                  <c:v>19.750154780896736</c:v>
                </c:pt>
                <c:pt idx="18">
                  <c:v>19.54504538872828</c:v>
                </c:pt>
                <c:pt idx="19">
                  <c:v>19.408859126564305</c:v>
                </c:pt>
                <c:pt idx="20">
                  <c:v>19.249440514928416</c:v>
                </c:pt>
                <c:pt idx="21">
                  <c:v>19.155873597383518</c:v>
                </c:pt>
                <c:pt idx="22">
                  <c:v>19.126546633616954</c:v>
                </c:pt>
                <c:pt idx="23">
                  <c:v>19.161168288271643</c:v>
                </c:pt>
                <c:pt idx="24">
                  <c:v>19.020380571381583</c:v>
                </c:pt>
                <c:pt idx="25">
                  <c:v>19.116915631852258</c:v>
                </c:pt>
                <c:pt idx="26">
                  <c:v>19.062811661102081</c:v>
                </c:pt>
                <c:pt idx="27">
                  <c:v>18.879279496941457</c:v>
                </c:pt>
                <c:pt idx="28">
                  <c:v>18.807126666377094</c:v>
                </c:pt>
                <c:pt idx="29">
                  <c:v>18.687550883514152</c:v>
                </c:pt>
                <c:pt idx="30">
                  <c:v>18.636417644507944</c:v>
                </c:pt>
                <c:pt idx="31">
                  <c:v>18.584191178283451</c:v>
                </c:pt>
                <c:pt idx="32">
                  <c:v>18.522662470557343</c:v>
                </c:pt>
                <c:pt idx="33">
                  <c:v>18.255723457036201</c:v>
                </c:pt>
                <c:pt idx="34">
                  <c:v>18.27929611044646</c:v>
                </c:pt>
                <c:pt idx="35">
                  <c:v>18.105066111431739</c:v>
                </c:pt>
                <c:pt idx="36">
                  <c:v>17.956093004390706</c:v>
                </c:pt>
                <c:pt idx="37">
                  <c:v>17.824464937035149</c:v>
                </c:pt>
                <c:pt idx="38">
                  <c:v>17.824058752131727</c:v>
                </c:pt>
                <c:pt idx="39">
                  <c:v>18.225592399683794</c:v>
                </c:pt>
                <c:pt idx="40">
                  <c:v>18.505375600482875</c:v>
                </c:pt>
                <c:pt idx="41">
                  <c:v>18.106986622551222</c:v>
                </c:pt>
                <c:pt idx="42">
                  <c:v>17.769326282956712</c:v>
                </c:pt>
                <c:pt idx="43">
                  <c:v>17.781856746377063</c:v>
                </c:pt>
                <c:pt idx="44">
                  <c:v>17.961133453910524</c:v>
                </c:pt>
                <c:pt idx="45">
                  <c:v>18.385139468211285</c:v>
                </c:pt>
                <c:pt idx="46">
                  <c:v>18.561234526291841</c:v>
                </c:pt>
                <c:pt idx="47">
                  <c:v>18.527611125865576</c:v>
                </c:pt>
                <c:pt idx="48">
                  <c:v>18.588691555271396</c:v>
                </c:pt>
                <c:pt idx="49">
                  <c:v>18.643636094178522</c:v>
                </c:pt>
                <c:pt idx="50">
                  <c:v>18.521942351927013</c:v>
                </c:pt>
                <c:pt idx="51">
                  <c:v>18.145708825187484</c:v>
                </c:pt>
                <c:pt idx="52">
                  <c:v>17.714042060070391</c:v>
                </c:pt>
                <c:pt idx="53">
                  <c:v>18.266572990822514</c:v>
                </c:pt>
                <c:pt idx="54">
                  <c:v>18.79337296136784</c:v>
                </c:pt>
                <c:pt idx="55">
                  <c:v>18.993683136067265</c:v>
                </c:pt>
                <c:pt idx="56">
                  <c:v>19.001277547589787</c:v>
                </c:pt>
                <c:pt idx="57">
                  <c:v>18.543447690253466</c:v>
                </c:pt>
                <c:pt idx="58">
                  <c:v>18.073663095290403</c:v>
                </c:pt>
                <c:pt idx="59">
                  <c:v>17.999310973648857</c:v>
                </c:pt>
                <c:pt idx="60">
                  <c:v>18.129139500115311</c:v>
                </c:pt>
                <c:pt idx="61">
                  <c:v>18.027222063672017</c:v>
                </c:pt>
                <c:pt idx="62">
                  <c:v>17.999668535152882</c:v>
                </c:pt>
                <c:pt idx="63">
                  <c:v>17.449331099694657</c:v>
                </c:pt>
                <c:pt idx="64">
                  <c:v>17.157871229076484</c:v>
                </c:pt>
                <c:pt idx="65">
                  <c:v>16.679024104023856</c:v>
                </c:pt>
                <c:pt idx="66">
                  <c:v>16.232625218587831</c:v>
                </c:pt>
                <c:pt idx="67">
                  <c:v>15.947450577063549</c:v>
                </c:pt>
                <c:pt idx="68">
                  <c:v>15.712785075595662</c:v>
                </c:pt>
                <c:pt idx="69">
                  <c:v>15.894037501221508</c:v>
                </c:pt>
                <c:pt idx="70">
                  <c:v>15.744325165410661</c:v>
                </c:pt>
                <c:pt idx="71">
                  <c:v>15.700284718360338</c:v>
                </c:pt>
                <c:pt idx="72">
                  <c:v>15.135310084530554</c:v>
                </c:pt>
                <c:pt idx="73">
                  <c:v>14.924671952082527</c:v>
                </c:pt>
                <c:pt idx="74">
                  <c:v>14.716518028282099</c:v>
                </c:pt>
                <c:pt idx="75">
                  <c:v>14.860585622429168</c:v>
                </c:pt>
                <c:pt idx="76">
                  <c:v>14.876239385039394</c:v>
                </c:pt>
                <c:pt idx="77">
                  <c:v>15.067518501104058</c:v>
                </c:pt>
                <c:pt idx="78">
                  <c:v>15.151449219048546</c:v>
                </c:pt>
                <c:pt idx="79">
                  <c:v>15.028728277044806</c:v>
                </c:pt>
                <c:pt idx="80">
                  <c:v>15.19858774287554</c:v>
                </c:pt>
                <c:pt idx="81">
                  <c:v>15.377732404830699</c:v>
                </c:pt>
                <c:pt idx="82">
                  <c:v>15.696802516175179</c:v>
                </c:pt>
                <c:pt idx="83">
                  <c:v>15.445865992645702</c:v>
                </c:pt>
                <c:pt idx="84">
                  <c:v>15.733409274412946</c:v>
                </c:pt>
                <c:pt idx="85">
                  <c:v>15.800814201283369</c:v>
                </c:pt>
                <c:pt idx="86">
                  <c:v>15.680490063583324</c:v>
                </c:pt>
                <c:pt idx="87">
                  <c:v>15.636131094266631</c:v>
                </c:pt>
                <c:pt idx="88">
                  <c:v>15.648013616717252</c:v>
                </c:pt>
                <c:pt idx="89">
                  <c:v>15.526085283376128</c:v>
                </c:pt>
                <c:pt idx="90">
                  <c:v>15.624225072420126</c:v>
                </c:pt>
                <c:pt idx="91">
                  <c:v>15.566817825196663</c:v>
                </c:pt>
                <c:pt idx="92">
                  <c:v>15.27219516518811</c:v>
                </c:pt>
                <c:pt idx="93">
                  <c:v>15.074802982312727</c:v>
                </c:pt>
                <c:pt idx="94">
                  <c:v>14.729997887279684</c:v>
                </c:pt>
                <c:pt idx="95">
                  <c:v>14.870693113711361</c:v>
                </c:pt>
                <c:pt idx="96">
                  <c:v>14.823699410306315</c:v>
                </c:pt>
                <c:pt idx="97">
                  <c:v>14.867361957988095</c:v>
                </c:pt>
                <c:pt idx="98">
                  <c:v>14.921930326209825</c:v>
                </c:pt>
                <c:pt idx="99">
                  <c:v>15.287583639494425</c:v>
                </c:pt>
                <c:pt idx="100">
                  <c:v>15.369851545059845</c:v>
                </c:pt>
                <c:pt idx="101">
                  <c:v>15.546183484108663</c:v>
                </c:pt>
                <c:pt idx="102">
                  <c:v>15.229637654516143</c:v>
                </c:pt>
                <c:pt idx="103">
                  <c:v>15.299321284907972</c:v>
                </c:pt>
                <c:pt idx="104">
                  <c:v>15.424615744538006</c:v>
                </c:pt>
                <c:pt idx="105">
                  <c:v>15.358560493876242</c:v>
                </c:pt>
                <c:pt idx="106">
                  <c:v>15.735429272658349</c:v>
                </c:pt>
                <c:pt idx="107">
                  <c:v>15.724593208134422</c:v>
                </c:pt>
              </c:numCache>
            </c:numRef>
          </c:val>
          <c:extLst>
            <c:ext xmlns:c16="http://schemas.microsoft.com/office/drawing/2014/chart" uri="{C3380CC4-5D6E-409C-BE32-E72D297353CC}">
              <c16:uniqueId val="{00000002-1FAC-4943-BDA0-B2195C70E4DC}"/>
            </c:ext>
          </c:extLst>
        </c:ser>
        <c:ser>
          <c:idx val="5"/>
          <c:order val="4"/>
          <c:tx>
            <c:strRef>
              <c:f>'Automobiles (b)'!$G$6</c:f>
              <c:strCache>
                <c:ptCount val="1"/>
                <c:pt idx="0">
                  <c:v>Import shares from South Korea</c:v>
                </c:pt>
              </c:strCache>
            </c:strRef>
          </c:tx>
          <c:spPr>
            <a:solidFill>
              <a:srgbClr val="996633"/>
            </a:solidFill>
            <a:ln w="25400">
              <a:noFill/>
            </a:ln>
            <a:effectLst/>
          </c:spPr>
          <c:cat>
            <c:numRef>
              <c:f>'Automobiles (b)'!$A$7:$A$114</c:f>
              <c:numCache>
                <c:formatCode>mmm\-yyyy</c:formatCode>
                <c:ptCount val="10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numCache>
            </c:numRef>
          </c:cat>
          <c:val>
            <c:numRef>
              <c:f>'Automobiles (b)'!$G$7:$G$114</c:f>
              <c:numCache>
                <c:formatCode>0</c:formatCode>
                <c:ptCount val="108"/>
                <c:pt idx="0">
                  <c:v>7.8428273415712377</c:v>
                </c:pt>
                <c:pt idx="1">
                  <c:v>7.7665447671930341</c:v>
                </c:pt>
                <c:pt idx="2">
                  <c:v>7.8747924080266483</c:v>
                </c:pt>
                <c:pt idx="3">
                  <c:v>7.6712161685091704</c:v>
                </c:pt>
                <c:pt idx="4">
                  <c:v>7.4460145695961559</c:v>
                </c:pt>
                <c:pt idx="5">
                  <c:v>7.3597917738678396</c:v>
                </c:pt>
                <c:pt idx="6">
                  <c:v>7.3733122896405838</c:v>
                </c:pt>
                <c:pt idx="7">
                  <c:v>7.3994014076000827</c:v>
                </c:pt>
                <c:pt idx="8">
                  <c:v>7.3993297662319604</c:v>
                </c:pt>
                <c:pt idx="9">
                  <c:v>7.508392925253232</c:v>
                </c:pt>
                <c:pt idx="10">
                  <c:v>7.4542952561790337</c:v>
                </c:pt>
                <c:pt idx="11">
                  <c:v>7.4301193556088956</c:v>
                </c:pt>
                <c:pt idx="12">
                  <c:v>7.1484043048226029</c:v>
                </c:pt>
                <c:pt idx="13">
                  <c:v>7.0955905480967933</c:v>
                </c:pt>
                <c:pt idx="14">
                  <c:v>6.8361950605958217</c:v>
                </c:pt>
                <c:pt idx="15">
                  <c:v>6.6328848256087047</c:v>
                </c:pt>
                <c:pt idx="16">
                  <c:v>6.7234162126793704</c:v>
                </c:pt>
                <c:pt idx="17">
                  <c:v>6.5417782440785359</c:v>
                </c:pt>
                <c:pt idx="18">
                  <c:v>6.3642859432277765</c:v>
                </c:pt>
                <c:pt idx="19">
                  <c:v>6.2670157630254213</c:v>
                </c:pt>
                <c:pt idx="20">
                  <c:v>6.2662393508200038</c:v>
                </c:pt>
                <c:pt idx="21">
                  <c:v>6.2715291510405669</c:v>
                </c:pt>
                <c:pt idx="22">
                  <c:v>6.4167574740518418</c:v>
                </c:pt>
                <c:pt idx="23">
                  <c:v>6.4334070487629349</c:v>
                </c:pt>
                <c:pt idx="24">
                  <c:v>6.5266379086918871</c:v>
                </c:pt>
                <c:pt idx="25">
                  <c:v>6.5456939225358219</c:v>
                </c:pt>
                <c:pt idx="26">
                  <c:v>6.522019947858289</c:v>
                </c:pt>
                <c:pt idx="27">
                  <c:v>6.642095996586721</c:v>
                </c:pt>
                <c:pt idx="28">
                  <c:v>6.5948839026773332</c:v>
                </c:pt>
                <c:pt idx="29">
                  <c:v>6.7859801489329215</c:v>
                </c:pt>
                <c:pt idx="30">
                  <c:v>6.9186812815373715</c:v>
                </c:pt>
                <c:pt idx="31">
                  <c:v>6.9712042732456014</c:v>
                </c:pt>
                <c:pt idx="32">
                  <c:v>7.0156416587325268</c:v>
                </c:pt>
                <c:pt idx="33">
                  <c:v>7.0984541158996537</c:v>
                </c:pt>
                <c:pt idx="34">
                  <c:v>7.1200760342134499</c:v>
                </c:pt>
                <c:pt idx="35">
                  <c:v>7.2084525001417781</c:v>
                </c:pt>
                <c:pt idx="36">
                  <c:v>7.3070816137369734</c:v>
                </c:pt>
                <c:pt idx="37">
                  <c:v>7.3261908926276442</c:v>
                </c:pt>
                <c:pt idx="38">
                  <c:v>7.4302038830663841</c:v>
                </c:pt>
                <c:pt idx="39">
                  <c:v>7.8384768193911949</c:v>
                </c:pt>
                <c:pt idx="40">
                  <c:v>8.2920455960341215</c:v>
                </c:pt>
                <c:pt idx="41">
                  <c:v>8.443611553772195</c:v>
                </c:pt>
                <c:pt idx="42">
                  <c:v>8.601257163758957</c:v>
                </c:pt>
                <c:pt idx="43">
                  <c:v>8.7874660897514918</c:v>
                </c:pt>
                <c:pt idx="44">
                  <c:v>8.9000428950023629</c:v>
                </c:pt>
                <c:pt idx="45">
                  <c:v>9.1555015776610773</c:v>
                </c:pt>
                <c:pt idx="46">
                  <c:v>9.293186447511335</c:v>
                </c:pt>
                <c:pt idx="47">
                  <c:v>9.2289801445482205</c:v>
                </c:pt>
                <c:pt idx="48">
                  <c:v>9.1489058109040684</c:v>
                </c:pt>
                <c:pt idx="49">
                  <c:v>9.382308243516297</c:v>
                </c:pt>
                <c:pt idx="50">
                  <c:v>9.5558908237018372</c:v>
                </c:pt>
                <c:pt idx="51">
                  <c:v>9.2816865951842651</c:v>
                </c:pt>
                <c:pt idx="52">
                  <c:v>9.1537518377206517</c:v>
                </c:pt>
                <c:pt idx="53">
                  <c:v>9.1137375976088837</c:v>
                </c:pt>
                <c:pt idx="54">
                  <c:v>9.0880975134493092</c:v>
                </c:pt>
                <c:pt idx="55">
                  <c:v>9.2560455851650207</c:v>
                </c:pt>
                <c:pt idx="56">
                  <c:v>9.5926662299661576</c:v>
                </c:pt>
                <c:pt idx="57">
                  <c:v>9.4774948459860031</c:v>
                </c:pt>
                <c:pt idx="58">
                  <c:v>9.4792265838275203</c:v>
                </c:pt>
                <c:pt idx="59">
                  <c:v>9.5355249563656272</c:v>
                </c:pt>
                <c:pt idx="60">
                  <c:v>9.6081854187260163</c:v>
                </c:pt>
                <c:pt idx="61">
                  <c:v>9.7387348874798487</c:v>
                </c:pt>
                <c:pt idx="62">
                  <c:v>9.6190382745225893</c:v>
                </c:pt>
                <c:pt idx="63">
                  <c:v>9.6110490002482809</c:v>
                </c:pt>
                <c:pt idx="64">
                  <c:v>9.5972930931003901</c:v>
                </c:pt>
                <c:pt idx="65">
                  <c:v>9.5166669461298863</c:v>
                </c:pt>
                <c:pt idx="66">
                  <c:v>9.6241278593019519</c:v>
                </c:pt>
                <c:pt idx="67">
                  <c:v>9.5219051055410198</c:v>
                </c:pt>
                <c:pt idx="68">
                  <c:v>9.4683078030474839</c:v>
                </c:pt>
                <c:pt idx="69">
                  <c:v>9.7127700690101229</c:v>
                </c:pt>
                <c:pt idx="70">
                  <c:v>9.9595429639120052</c:v>
                </c:pt>
                <c:pt idx="71">
                  <c:v>10.219162095323869</c:v>
                </c:pt>
                <c:pt idx="72">
                  <c:v>10.302280372369662</c:v>
                </c:pt>
                <c:pt idx="73">
                  <c:v>10.331298685507875</c:v>
                </c:pt>
                <c:pt idx="74">
                  <c:v>10.702972932563863</c:v>
                </c:pt>
                <c:pt idx="75">
                  <c:v>10.921275186023099</c:v>
                </c:pt>
                <c:pt idx="76">
                  <c:v>10.988874251136519</c:v>
                </c:pt>
                <c:pt idx="77">
                  <c:v>11.290331211752472</c:v>
                </c:pt>
                <c:pt idx="78">
                  <c:v>11.206440277484701</c:v>
                </c:pt>
                <c:pt idx="79">
                  <c:v>11.390850259506536</c:v>
                </c:pt>
                <c:pt idx="80">
                  <c:v>11.542607602266891</c:v>
                </c:pt>
                <c:pt idx="81">
                  <c:v>11.505955187087336</c:v>
                </c:pt>
                <c:pt idx="82">
                  <c:v>11.459881317760027</c:v>
                </c:pt>
                <c:pt idx="83">
                  <c:v>11.605132044449086</c:v>
                </c:pt>
                <c:pt idx="84">
                  <c:v>11.979002868230715</c:v>
                </c:pt>
                <c:pt idx="85">
                  <c:v>12.187049446121174</c:v>
                </c:pt>
                <c:pt idx="86">
                  <c:v>12.409047966670341</c:v>
                </c:pt>
                <c:pt idx="87">
                  <c:v>12.552907581011642</c:v>
                </c:pt>
                <c:pt idx="88">
                  <c:v>12.803869722605379</c:v>
                </c:pt>
                <c:pt idx="89">
                  <c:v>13.00142271040988</c:v>
                </c:pt>
                <c:pt idx="90">
                  <c:v>13.294737463440892</c:v>
                </c:pt>
                <c:pt idx="91">
                  <c:v>13.40380788408487</c:v>
                </c:pt>
                <c:pt idx="92">
                  <c:v>13.545154679236479</c:v>
                </c:pt>
                <c:pt idx="93">
                  <c:v>13.685186521940098</c:v>
                </c:pt>
                <c:pt idx="94">
                  <c:v>13.719149570094464</c:v>
                </c:pt>
                <c:pt idx="95">
                  <c:v>13.581378816192343</c:v>
                </c:pt>
                <c:pt idx="96">
                  <c:v>13.53154085974565</c:v>
                </c:pt>
                <c:pt idx="97">
                  <c:v>13.344296791875863</c:v>
                </c:pt>
                <c:pt idx="98">
                  <c:v>13.351577887146709</c:v>
                </c:pt>
                <c:pt idx="99">
                  <c:v>13.053692733740688</c:v>
                </c:pt>
                <c:pt idx="100">
                  <c:v>12.998606610111308</c:v>
                </c:pt>
                <c:pt idx="101">
                  <c:v>12.914621388852849</c:v>
                </c:pt>
                <c:pt idx="102">
                  <c:v>12.873411444081778</c:v>
                </c:pt>
                <c:pt idx="103">
                  <c:v>12.933012125210988</c:v>
                </c:pt>
                <c:pt idx="104">
                  <c:v>12.968953783771326</c:v>
                </c:pt>
                <c:pt idx="105">
                  <c:v>12.875263513042237</c:v>
                </c:pt>
                <c:pt idx="106">
                  <c:v>12.981399842700894</c:v>
                </c:pt>
                <c:pt idx="107">
                  <c:v>13.262543454195724</c:v>
                </c:pt>
              </c:numCache>
            </c:numRef>
          </c:val>
          <c:extLst>
            <c:ext xmlns:c16="http://schemas.microsoft.com/office/drawing/2014/chart" uri="{C3380CC4-5D6E-409C-BE32-E72D297353CC}">
              <c16:uniqueId val="{00000004-1FAC-4943-BDA0-B2195C70E4DC}"/>
            </c:ext>
          </c:extLst>
        </c:ser>
        <c:ser>
          <c:idx val="4"/>
          <c:order val="5"/>
          <c:tx>
            <c:strRef>
              <c:f>'Automobiles (b)'!$E$6</c:f>
              <c:strCache>
                <c:ptCount val="1"/>
                <c:pt idx="0">
                  <c:v>Import shares from Germany</c:v>
                </c:pt>
              </c:strCache>
            </c:strRef>
          </c:tx>
          <c:spPr>
            <a:solidFill>
              <a:schemeClr val="accent5"/>
            </a:solidFill>
            <a:ln w="25400">
              <a:noFill/>
            </a:ln>
            <a:effectLst/>
          </c:spPr>
          <c:cat>
            <c:numRef>
              <c:f>'Automobiles (b)'!$A$7:$A$114</c:f>
              <c:numCache>
                <c:formatCode>mmm\-yyyy</c:formatCode>
                <c:ptCount val="10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numCache>
            </c:numRef>
          </c:cat>
          <c:val>
            <c:numRef>
              <c:f>'Automobiles (b)'!$E$7:$E$114</c:f>
              <c:numCache>
                <c:formatCode>0</c:formatCode>
                <c:ptCount val="108"/>
                <c:pt idx="0">
                  <c:v>11.079713660518721</c:v>
                </c:pt>
                <c:pt idx="1">
                  <c:v>11.031496625848394</c:v>
                </c:pt>
                <c:pt idx="2">
                  <c:v>10.789789108949215</c:v>
                </c:pt>
                <c:pt idx="3">
                  <c:v>10.905174302091291</c:v>
                </c:pt>
                <c:pt idx="4">
                  <c:v>10.579003040079543</c:v>
                </c:pt>
                <c:pt idx="5">
                  <c:v>10.54982314973884</c:v>
                </c:pt>
                <c:pt idx="6">
                  <c:v>10.339398113160811</c:v>
                </c:pt>
                <c:pt idx="7">
                  <c:v>10.134068304020644</c:v>
                </c:pt>
                <c:pt idx="8">
                  <c:v>10.064374301894446</c:v>
                </c:pt>
                <c:pt idx="9">
                  <c:v>10.06960028035485</c:v>
                </c:pt>
                <c:pt idx="10">
                  <c:v>9.9998649812485461</c:v>
                </c:pt>
                <c:pt idx="11">
                  <c:v>9.9705785183916351</c:v>
                </c:pt>
                <c:pt idx="12">
                  <c:v>9.9076928162767839</c:v>
                </c:pt>
                <c:pt idx="13">
                  <c:v>9.8633036771892382</c:v>
                </c:pt>
                <c:pt idx="14">
                  <c:v>9.6923001216107973</c:v>
                </c:pt>
                <c:pt idx="15">
                  <c:v>9.5513758456053477</c:v>
                </c:pt>
                <c:pt idx="16">
                  <c:v>9.505317711720938</c:v>
                </c:pt>
                <c:pt idx="17">
                  <c:v>9.3910742575631065</c:v>
                </c:pt>
                <c:pt idx="18">
                  <c:v>9.3922268990410398</c:v>
                </c:pt>
                <c:pt idx="19">
                  <c:v>9.4788857219117428</c:v>
                </c:pt>
                <c:pt idx="20">
                  <c:v>9.3034557127180051</c:v>
                </c:pt>
                <c:pt idx="21">
                  <c:v>9.2429223991080676</c:v>
                </c:pt>
                <c:pt idx="22">
                  <c:v>9.125187078745876</c:v>
                </c:pt>
                <c:pt idx="23">
                  <c:v>8.9939466971751489</c:v>
                </c:pt>
                <c:pt idx="24">
                  <c:v>9.046515969353587</c:v>
                </c:pt>
                <c:pt idx="25">
                  <c:v>9.0176563702810917</c:v>
                </c:pt>
                <c:pt idx="26">
                  <c:v>9.0295659155180026</c:v>
                </c:pt>
                <c:pt idx="27">
                  <c:v>8.9042064903262546</c:v>
                </c:pt>
                <c:pt idx="28">
                  <c:v>8.9332981349523806</c:v>
                </c:pt>
                <c:pt idx="29">
                  <c:v>8.8989662427894203</c:v>
                </c:pt>
                <c:pt idx="30">
                  <c:v>8.814077072503121</c:v>
                </c:pt>
                <c:pt idx="31">
                  <c:v>8.7459668297711044</c:v>
                </c:pt>
                <c:pt idx="32">
                  <c:v>8.7501118328820731</c:v>
                </c:pt>
                <c:pt idx="33">
                  <c:v>8.6223770364551342</c:v>
                </c:pt>
                <c:pt idx="34">
                  <c:v>8.4365071210025153</c:v>
                </c:pt>
                <c:pt idx="35">
                  <c:v>8.3463213109922449</c:v>
                </c:pt>
                <c:pt idx="36">
                  <c:v>8.2261640264177753</c:v>
                </c:pt>
                <c:pt idx="37">
                  <c:v>8.1837167678134293</c:v>
                </c:pt>
                <c:pt idx="38">
                  <c:v>8.1756110531759152</c:v>
                </c:pt>
                <c:pt idx="39">
                  <c:v>8.2996360831167202</c:v>
                </c:pt>
                <c:pt idx="40">
                  <c:v>8.205785591715669</c:v>
                </c:pt>
                <c:pt idx="41">
                  <c:v>8.0569695180149417</c:v>
                </c:pt>
                <c:pt idx="42">
                  <c:v>7.7348756306794195</c:v>
                </c:pt>
                <c:pt idx="43">
                  <c:v>7.4373481815208624</c:v>
                </c:pt>
                <c:pt idx="44">
                  <c:v>7.221675178809428</c:v>
                </c:pt>
                <c:pt idx="45">
                  <c:v>7.1456302416696857</c:v>
                </c:pt>
                <c:pt idx="46">
                  <c:v>6.9545936305161575</c:v>
                </c:pt>
                <c:pt idx="47">
                  <c:v>7.1654631377009173</c:v>
                </c:pt>
                <c:pt idx="48">
                  <c:v>7.1818548026180791</c:v>
                </c:pt>
                <c:pt idx="49">
                  <c:v>7.2424839367633993</c:v>
                </c:pt>
                <c:pt idx="50">
                  <c:v>7.2995045124104472</c:v>
                </c:pt>
                <c:pt idx="51">
                  <c:v>7.2022567566384348</c:v>
                </c:pt>
                <c:pt idx="52">
                  <c:v>7.4104130166849611</c:v>
                </c:pt>
                <c:pt idx="53">
                  <c:v>7.4801255238944018</c:v>
                </c:pt>
                <c:pt idx="54">
                  <c:v>7.6292684742259826</c:v>
                </c:pt>
                <c:pt idx="55">
                  <c:v>7.6727375068834895</c:v>
                </c:pt>
                <c:pt idx="56">
                  <c:v>7.6877795500084387</c:v>
                </c:pt>
                <c:pt idx="57">
                  <c:v>7.9152180858956713</c:v>
                </c:pt>
                <c:pt idx="58">
                  <c:v>8.291798501302889</c:v>
                </c:pt>
                <c:pt idx="59">
                  <c:v>8.1035282912652029</c:v>
                </c:pt>
                <c:pt idx="60">
                  <c:v>8.2130915067619998</c:v>
                </c:pt>
                <c:pt idx="61">
                  <c:v>8.1094250007887254</c:v>
                </c:pt>
                <c:pt idx="62">
                  <c:v>8.3080230658518062</c:v>
                </c:pt>
                <c:pt idx="63">
                  <c:v>8.2810232806170045</c:v>
                </c:pt>
                <c:pt idx="64">
                  <c:v>8.2687925754615321</c:v>
                </c:pt>
                <c:pt idx="65">
                  <c:v>8.5208209272216138</c:v>
                </c:pt>
                <c:pt idx="66">
                  <c:v>8.6798215588191638</c:v>
                </c:pt>
                <c:pt idx="67">
                  <c:v>8.8261343449531999</c:v>
                </c:pt>
                <c:pt idx="68">
                  <c:v>8.9603698182994176</c:v>
                </c:pt>
                <c:pt idx="69">
                  <c:v>9.1090818729264704</c:v>
                </c:pt>
                <c:pt idx="70">
                  <c:v>9.2528941756741663</c:v>
                </c:pt>
                <c:pt idx="71">
                  <c:v>9.3256202127601711</c:v>
                </c:pt>
                <c:pt idx="72">
                  <c:v>9.5377214511791149</c:v>
                </c:pt>
                <c:pt idx="73">
                  <c:v>9.8342897108903511</c:v>
                </c:pt>
                <c:pt idx="74">
                  <c:v>9.7612287918034593</c:v>
                </c:pt>
                <c:pt idx="75">
                  <c:v>9.9496569953122993</c:v>
                </c:pt>
                <c:pt idx="76">
                  <c:v>9.8843909659306775</c:v>
                </c:pt>
                <c:pt idx="77">
                  <c:v>9.7769610797421453</c:v>
                </c:pt>
                <c:pt idx="78">
                  <c:v>9.7596046124524616</c:v>
                </c:pt>
                <c:pt idx="79">
                  <c:v>9.8432729212813346</c:v>
                </c:pt>
                <c:pt idx="80">
                  <c:v>9.5938136048423246</c:v>
                </c:pt>
                <c:pt idx="81">
                  <c:v>9.3409997845634205</c:v>
                </c:pt>
                <c:pt idx="82">
                  <c:v>9.0631517153010357</c:v>
                </c:pt>
                <c:pt idx="83">
                  <c:v>9.23138650741876</c:v>
                </c:pt>
                <c:pt idx="84">
                  <c:v>8.9151005579888505</c:v>
                </c:pt>
                <c:pt idx="85">
                  <c:v>8.6937049260663599</c:v>
                </c:pt>
                <c:pt idx="86">
                  <c:v>8.4807430327944999</c:v>
                </c:pt>
                <c:pt idx="87">
                  <c:v>8.5569545224636592</c:v>
                </c:pt>
                <c:pt idx="88">
                  <c:v>8.6364136209628022</c:v>
                </c:pt>
                <c:pt idx="89">
                  <c:v>8.8418133594316917</c:v>
                </c:pt>
                <c:pt idx="90">
                  <c:v>8.8792316603431125</c:v>
                </c:pt>
                <c:pt idx="91">
                  <c:v>8.8001367362007024</c:v>
                </c:pt>
                <c:pt idx="92">
                  <c:v>8.9862927129755565</c:v>
                </c:pt>
                <c:pt idx="93">
                  <c:v>9.058183072282759</c:v>
                </c:pt>
                <c:pt idx="94">
                  <c:v>9.375793827200269</c:v>
                </c:pt>
                <c:pt idx="95">
                  <c:v>9.3622614573036884</c:v>
                </c:pt>
                <c:pt idx="96">
                  <c:v>9.4053129037431269</c:v>
                </c:pt>
                <c:pt idx="97">
                  <c:v>9.5811108535856704</c:v>
                </c:pt>
                <c:pt idx="98">
                  <c:v>9.8096717031143221</c:v>
                </c:pt>
                <c:pt idx="99">
                  <c:v>9.7112489247113878</c:v>
                </c:pt>
                <c:pt idx="100">
                  <c:v>9.7476588171755214</c:v>
                </c:pt>
                <c:pt idx="101">
                  <c:v>9.4802089165467294</c:v>
                </c:pt>
                <c:pt idx="102">
                  <c:v>9.5054269774032676</c:v>
                </c:pt>
                <c:pt idx="103">
                  <c:v>9.4896495193607766</c:v>
                </c:pt>
                <c:pt idx="104">
                  <c:v>9.3622209692451879</c:v>
                </c:pt>
                <c:pt idx="105">
                  <c:v>9.3522380418589695</c:v>
                </c:pt>
                <c:pt idx="106">
                  <c:v>9.1178953581106761</c:v>
                </c:pt>
                <c:pt idx="107">
                  <c:v>9.0037460324242833</c:v>
                </c:pt>
              </c:numCache>
            </c:numRef>
          </c:val>
          <c:extLst>
            <c:ext xmlns:c16="http://schemas.microsoft.com/office/drawing/2014/chart" uri="{C3380CC4-5D6E-409C-BE32-E72D297353CC}">
              <c16:uniqueId val="{00000005-1FAC-4943-BDA0-B2195C70E4DC}"/>
            </c:ext>
          </c:extLst>
        </c:ser>
        <c:ser>
          <c:idx val="6"/>
          <c:order val="6"/>
          <c:tx>
            <c:strRef>
              <c:f>'Automobiles (b)'!$H$6</c:f>
              <c:strCache>
                <c:ptCount val="1"/>
                <c:pt idx="0">
                  <c:v>Import shares from AOC</c:v>
                </c:pt>
              </c:strCache>
            </c:strRef>
          </c:tx>
          <c:spPr>
            <a:solidFill>
              <a:schemeClr val="bg2">
                <a:lumMod val="50000"/>
              </a:schemeClr>
            </a:solidFill>
            <a:ln w="25400">
              <a:noFill/>
            </a:ln>
            <a:effectLst/>
          </c:spPr>
          <c:cat>
            <c:numRef>
              <c:f>'Automobiles (b)'!$A$7:$A$114</c:f>
              <c:numCache>
                <c:formatCode>mmm\-yyyy</c:formatCode>
                <c:ptCount val="10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numCache>
            </c:numRef>
          </c:cat>
          <c:val>
            <c:numRef>
              <c:f>'Automobiles (b)'!$H$7:$H$114</c:f>
              <c:numCache>
                <c:formatCode>0</c:formatCode>
                <c:ptCount val="108"/>
                <c:pt idx="0">
                  <c:v>11.778178491336675</c:v>
                </c:pt>
                <c:pt idx="1">
                  <c:v>11.697818731386604</c:v>
                </c:pt>
                <c:pt idx="2">
                  <c:v>11.675236935555759</c:v>
                </c:pt>
                <c:pt idx="3">
                  <c:v>11.820960048994721</c:v>
                </c:pt>
                <c:pt idx="4">
                  <c:v>11.752476887336002</c:v>
                </c:pt>
                <c:pt idx="5">
                  <c:v>11.749638772678381</c:v>
                </c:pt>
                <c:pt idx="6">
                  <c:v>11.882948450318622</c:v>
                </c:pt>
                <c:pt idx="7">
                  <c:v>11.96602501563396</c:v>
                </c:pt>
                <c:pt idx="8">
                  <c:v>12.105718479782766</c:v>
                </c:pt>
                <c:pt idx="9">
                  <c:v>12.162751144874804</c:v>
                </c:pt>
                <c:pt idx="10">
                  <c:v>12.279841309279689</c:v>
                </c:pt>
                <c:pt idx="11">
                  <c:v>12.386641309862227</c:v>
                </c:pt>
                <c:pt idx="12">
                  <c:v>12.511987473245455</c:v>
                </c:pt>
                <c:pt idx="13">
                  <c:v>12.838084517473078</c:v>
                </c:pt>
                <c:pt idx="14">
                  <c:v>13.10846635854432</c:v>
                </c:pt>
                <c:pt idx="15">
                  <c:v>13.176330052489888</c:v>
                </c:pt>
                <c:pt idx="16">
                  <c:v>13.260381784654882</c:v>
                </c:pt>
                <c:pt idx="17">
                  <c:v>13.262745254177219</c:v>
                </c:pt>
                <c:pt idx="18">
                  <c:v>13.250574040056563</c:v>
                </c:pt>
                <c:pt idx="19">
                  <c:v>13.24115436327628</c:v>
                </c:pt>
                <c:pt idx="20">
                  <c:v>13.197964932635188</c:v>
                </c:pt>
                <c:pt idx="21">
                  <c:v>13.24057206053574</c:v>
                </c:pt>
                <c:pt idx="22">
                  <c:v>13.165219495665099</c:v>
                </c:pt>
                <c:pt idx="23">
                  <c:v>13.104507879621309</c:v>
                </c:pt>
                <c:pt idx="24">
                  <c:v>13.140519093639043</c:v>
                </c:pt>
                <c:pt idx="25">
                  <c:v>13.078896428652982</c:v>
                </c:pt>
                <c:pt idx="26">
                  <c:v>13.009125091177751</c:v>
                </c:pt>
                <c:pt idx="27">
                  <c:v>12.950858585211336</c:v>
                </c:pt>
                <c:pt idx="28">
                  <c:v>12.784445504845877</c:v>
                </c:pt>
                <c:pt idx="29">
                  <c:v>12.742995161214026</c:v>
                </c:pt>
                <c:pt idx="30">
                  <c:v>12.787379462158754</c:v>
                </c:pt>
                <c:pt idx="31">
                  <c:v>12.641650157225826</c:v>
                </c:pt>
                <c:pt idx="32">
                  <c:v>12.574857050450504</c:v>
                </c:pt>
                <c:pt idx="33">
                  <c:v>12.59929099599843</c:v>
                </c:pt>
                <c:pt idx="34">
                  <c:v>12.633480354949313</c:v>
                </c:pt>
                <c:pt idx="35">
                  <c:v>12.612090343830417</c:v>
                </c:pt>
                <c:pt idx="36">
                  <c:v>12.507727348714397</c:v>
                </c:pt>
                <c:pt idx="37">
                  <c:v>12.357117890885988</c:v>
                </c:pt>
                <c:pt idx="38">
                  <c:v>12.420734644621689</c:v>
                </c:pt>
                <c:pt idx="39">
                  <c:v>12.514086950866044</c:v>
                </c:pt>
                <c:pt idx="40">
                  <c:v>12.629224960302508</c:v>
                </c:pt>
                <c:pt idx="41">
                  <c:v>12.541025592715314</c:v>
                </c:pt>
                <c:pt idx="42">
                  <c:v>12.251100429053167</c:v>
                </c:pt>
                <c:pt idx="43">
                  <c:v>12.305744851914497</c:v>
                </c:pt>
                <c:pt idx="44">
                  <c:v>12.591346214059342</c:v>
                </c:pt>
                <c:pt idx="45">
                  <c:v>12.566619642968163</c:v>
                </c:pt>
                <c:pt idx="46">
                  <c:v>12.648833687931329</c:v>
                </c:pt>
                <c:pt idx="47">
                  <c:v>13.07577194111451</c:v>
                </c:pt>
                <c:pt idx="48">
                  <c:v>13.136091045940972</c:v>
                </c:pt>
                <c:pt idx="49">
                  <c:v>13.302429044825189</c:v>
                </c:pt>
                <c:pt idx="50">
                  <c:v>13.461403728196757</c:v>
                </c:pt>
                <c:pt idx="51">
                  <c:v>13.355678176347311</c:v>
                </c:pt>
                <c:pt idx="52">
                  <c:v>13.544409103046476</c:v>
                </c:pt>
                <c:pt idx="53">
                  <c:v>13.729751491653829</c:v>
                </c:pt>
                <c:pt idx="54">
                  <c:v>14.083419859420744</c:v>
                </c:pt>
                <c:pt idx="55">
                  <c:v>14.134335546633025</c:v>
                </c:pt>
                <c:pt idx="56">
                  <c:v>13.86742145933367</c:v>
                </c:pt>
                <c:pt idx="57">
                  <c:v>13.742271466945283</c:v>
                </c:pt>
                <c:pt idx="58">
                  <c:v>13.40670587208966</c:v>
                </c:pt>
                <c:pt idx="59">
                  <c:v>13.108963759337342</c:v>
                </c:pt>
                <c:pt idx="60">
                  <c:v>13.105082875271734</c:v>
                </c:pt>
                <c:pt idx="61">
                  <c:v>12.937959230311449</c:v>
                </c:pt>
                <c:pt idx="62">
                  <c:v>12.791410080526688</c:v>
                </c:pt>
                <c:pt idx="63">
                  <c:v>12.650926191624379</c:v>
                </c:pt>
                <c:pt idx="64">
                  <c:v>12.475339323740045</c:v>
                </c:pt>
                <c:pt idx="65">
                  <c:v>12.565992330384788</c:v>
                </c:pt>
                <c:pt idx="66">
                  <c:v>12.493099300039503</c:v>
                </c:pt>
                <c:pt idx="67">
                  <c:v>12.712826996401162</c:v>
                </c:pt>
                <c:pt idx="68">
                  <c:v>12.757279831028171</c:v>
                </c:pt>
                <c:pt idx="69">
                  <c:v>12.942831323053937</c:v>
                </c:pt>
                <c:pt idx="70">
                  <c:v>13.062446434378202</c:v>
                </c:pt>
                <c:pt idx="71">
                  <c:v>13.095836891519554</c:v>
                </c:pt>
                <c:pt idx="72">
                  <c:v>13.086515027364399</c:v>
                </c:pt>
                <c:pt idx="73">
                  <c:v>13.214429710619768</c:v>
                </c:pt>
                <c:pt idx="74">
                  <c:v>13.040022929983664</c:v>
                </c:pt>
                <c:pt idx="75">
                  <c:v>12.925452790158715</c:v>
                </c:pt>
                <c:pt idx="76">
                  <c:v>12.948918063084548</c:v>
                </c:pt>
                <c:pt idx="77">
                  <c:v>12.854251088607555</c:v>
                </c:pt>
                <c:pt idx="78">
                  <c:v>12.845385466536641</c:v>
                </c:pt>
                <c:pt idx="79">
                  <c:v>12.718860888125235</c:v>
                </c:pt>
                <c:pt idx="80">
                  <c:v>12.682472569794299</c:v>
                </c:pt>
                <c:pt idx="81">
                  <c:v>12.416461800780183</c:v>
                </c:pt>
                <c:pt idx="82">
                  <c:v>12.415347355080286</c:v>
                </c:pt>
                <c:pt idx="83">
                  <c:v>12.434985141205431</c:v>
                </c:pt>
                <c:pt idx="84">
                  <c:v>12.366969727769003</c:v>
                </c:pt>
                <c:pt idx="85">
                  <c:v>12.170211139023863</c:v>
                </c:pt>
                <c:pt idx="86">
                  <c:v>12.219493026850273</c:v>
                </c:pt>
                <c:pt idx="87">
                  <c:v>12.445088609917988</c:v>
                </c:pt>
                <c:pt idx="88">
                  <c:v>12.250698291143578</c:v>
                </c:pt>
                <c:pt idx="89">
                  <c:v>12.154798776296346</c:v>
                </c:pt>
                <c:pt idx="90">
                  <c:v>12.016863511005042</c:v>
                </c:pt>
                <c:pt idx="91">
                  <c:v>12.062143629796324</c:v>
                </c:pt>
                <c:pt idx="92">
                  <c:v>11.987953689529064</c:v>
                </c:pt>
                <c:pt idx="93">
                  <c:v>11.965035464979138</c:v>
                </c:pt>
                <c:pt idx="94">
                  <c:v>12.05663998074354</c:v>
                </c:pt>
                <c:pt idx="95">
                  <c:v>11.987988286430493</c:v>
                </c:pt>
                <c:pt idx="96">
                  <c:v>11.854010528420304</c:v>
                </c:pt>
                <c:pt idx="97">
                  <c:v>11.903510836350762</c:v>
                </c:pt>
                <c:pt idx="98">
                  <c:v>11.849486513372256</c:v>
                </c:pt>
                <c:pt idx="99">
                  <c:v>11.547500316102784</c:v>
                </c:pt>
                <c:pt idx="100">
                  <c:v>11.324029653769074</c:v>
                </c:pt>
                <c:pt idx="101">
                  <c:v>11.078519751945223</c:v>
                </c:pt>
                <c:pt idx="102">
                  <c:v>10.987237381885933</c:v>
                </c:pt>
                <c:pt idx="103">
                  <c:v>10.651070878050177</c:v>
                </c:pt>
                <c:pt idx="104">
                  <c:v>10.489091082221634</c:v>
                </c:pt>
                <c:pt idx="105">
                  <c:v>10.282800468518857</c:v>
                </c:pt>
                <c:pt idx="106">
                  <c:v>9.9170305560630823</c:v>
                </c:pt>
                <c:pt idx="107">
                  <c:v>9.7409366769126251</c:v>
                </c:pt>
              </c:numCache>
            </c:numRef>
          </c:val>
          <c:extLst>
            <c:ext xmlns:c16="http://schemas.microsoft.com/office/drawing/2014/chart" uri="{C3380CC4-5D6E-409C-BE32-E72D297353CC}">
              <c16:uniqueId val="{00000006-1FAC-4943-BDA0-B2195C70E4DC}"/>
            </c:ext>
          </c:extLst>
        </c:ser>
        <c:dLbls>
          <c:showLegendKey val="0"/>
          <c:showVal val="0"/>
          <c:showCatName val="0"/>
          <c:showSerName val="0"/>
          <c:showPercent val="0"/>
          <c:showBubbleSize val="0"/>
        </c:dLbls>
        <c:axId val="388128319"/>
        <c:axId val="388125823"/>
      </c:areaChart>
      <c:dateAx>
        <c:axId val="388128319"/>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Black" panose="020B0A04020102020204" pitchFamily="34" charset="0"/>
                <a:ea typeface="+mn-ea"/>
                <a:cs typeface="+mn-cs"/>
              </a:defRPr>
            </a:pPr>
            <a:endParaRPr lang="en-US"/>
          </a:p>
        </c:txPr>
        <c:crossAx val="388125823"/>
        <c:crosses val="autoZero"/>
        <c:auto val="1"/>
        <c:lblOffset val="100"/>
        <c:baseTimeUnit val="months"/>
        <c:majorUnit val="17"/>
        <c:majorTimeUnit val="months"/>
      </c:dateAx>
      <c:valAx>
        <c:axId val="388125823"/>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Black" panose="020B0A04020102020204" pitchFamily="34" charset="0"/>
                <a:ea typeface="+mn-ea"/>
                <a:cs typeface="+mn-cs"/>
              </a:defRPr>
            </a:pPr>
            <a:endParaRPr lang="en-US"/>
          </a:p>
        </c:txPr>
        <c:crossAx val="388128319"/>
        <c:crosses val="autoZero"/>
        <c:crossBetween val="midCat"/>
      </c:valAx>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711602552251701E-2"/>
          <c:y val="4.4925301186787253E-2"/>
          <c:w val="0.86759969420946637"/>
          <c:h val="0.85293528888301318"/>
        </c:manualLayout>
      </c:layout>
      <c:lineChart>
        <c:grouping val="standard"/>
        <c:varyColors val="0"/>
        <c:ser>
          <c:idx val="0"/>
          <c:order val="0"/>
          <c:tx>
            <c:strRef>
              <c:f>'Auto parts (a)'!$B$6</c:f>
              <c:strCache>
                <c:ptCount val="1"/>
                <c:pt idx="0">
                  <c:v>World</c:v>
                </c:pt>
              </c:strCache>
            </c:strRef>
          </c:tx>
          <c:spPr>
            <a:ln w="28575" cap="rnd">
              <a:solidFill>
                <a:schemeClr val="tx1"/>
              </a:solidFill>
              <a:round/>
            </a:ln>
            <a:effectLst/>
          </c:spPr>
          <c:marker>
            <c:symbol val="none"/>
          </c:marker>
          <c:cat>
            <c:numRef>
              <c:f>'Auto parts (a)'!$A$7:$A$114</c:f>
              <c:numCache>
                <c:formatCode>mmm\-yyyy</c:formatCode>
                <c:ptCount val="10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numCache>
            </c:numRef>
          </c:cat>
          <c:val>
            <c:numRef>
              <c:f>'Auto parts (a)'!$B$7:$B$114</c:f>
              <c:numCache>
                <c:formatCode>0.0</c:formatCode>
                <c:ptCount val="108"/>
                <c:pt idx="0">
                  <c:v>98.534416904350621</c:v>
                </c:pt>
                <c:pt idx="1">
                  <c:v>98.077624355630221</c:v>
                </c:pt>
                <c:pt idx="2">
                  <c:v>98.637785890903658</c:v>
                </c:pt>
                <c:pt idx="3">
                  <c:v>98.235467561761524</c:v>
                </c:pt>
                <c:pt idx="4">
                  <c:v>98.55403579389619</c:v>
                </c:pt>
                <c:pt idx="5">
                  <c:v>98.623539040050019</c:v>
                </c:pt>
                <c:pt idx="6">
                  <c:v>98.724022059682099</c:v>
                </c:pt>
                <c:pt idx="7">
                  <c:v>98.532921645399767</c:v>
                </c:pt>
                <c:pt idx="8">
                  <c:v>98.265625566544429</c:v>
                </c:pt>
                <c:pt idx="9">
                  <c:v>98.397299639836859</c:v>
                </c:pt>
                <c:pt idx="10">
                  <c:v>98.269350626359213</c:v>
                </c:pt>
                <c:pt idx="11">
                  <c:v>98.138628637239108</c:v>
                </c:pt>
                <c:pt idx="12">
                  <c:v>98.645918112097249</c:v>
                </c:pt>
                <c:pt idx="13">
                  <c:v>99.165454479945325</c:v>
                </c:pt>
                <c:pt idx="14">
                  <c:v>99.132883606551076</c:v>
                </c:pt>
                <c:pt idx="15">
                  <c:v>99.91158346373625</c:v>
                </c:pt>
                <c:pt idx="16">
                  <c:v>99.950997450751927</c:v>
                </c:pt>
                <c:pt idx="17">
                  <c:v>100</c:v>
                </c:pt>
                <c:pt idx="18">
                  <c:v>100.55735872293768</c:v>
                </c:pt>
                <c:pt idx="19">
                  <c:v>101.00475772755783</c:v>
                </c:pt>
                <c:pt idx="20">
                  <c:v>101.35688790680713</c:v>
                </c:pt>
                <c:pt idx="21">
                  <c:v>102.29329718356124</c:v>
                </c:pt>
                <c:pt idx="22">
                  <c:v>102.96713443864442</c:v>
                </c:pt>
                <c:pt idx="23">
                  <c:v>103.61301093667706</c:v>
                </c:pt>
                <c:pt idx="24">
                  <c:v>103.8828613337581</c:v>
                </c:pt>
                <c:pt idx="25">
                  <c:v>103.84965551771386</c:v>
                </c:pt>
                <c:pt idx="26">
                  <c:v>103.85459015498908</c:v>
                </c:pt>
                <c:pt idx="27">
                  <c:v>103.86293487532696</c:v>
                </c:pt>
                <c:pt idx="28">
                  <c:v>104.32445484494673</c:v>
                </c:pt>
                <c:pt idx="29">
                  <c:v>104.20707166309209</c:v>
                </c:pt>
                <c:pt idx="30">
                  <c:v>104.74026270888569</c:v>
                </c:pt>
                <c:pt idx="31">
                  <c:v>104.85510007605524</c:v>
                </c:pt>
                <c:pt idx="32">
                  <c:v>104.9727790436453</c:v>
                </c:pt>
                <c:pt idx="33">
                  <c:v>104.09501043040521</c:v>
                </c:pt>
                <c:pt idx="34">
                  <c:v>103.52883066842618</c:v>
                </c:pt>
                <c:pt idx="35">
                  <c:v>102.88168115972609</c:v>
                </c:pt>
                <c:pt idx="36">
                  <c:v>102.61909754129496</c:v>
                </c:pt>
                <c:pt idx="37">
                  <c:v>102.83780202296728</c:v>
                </c:pt>
                <c:pt idx="38">
                  <c:v>101.86899495825985</c:v>
                </c:pt>
                <c:pt idx="39">
                  <c:v>97.299525854572053</c:v>
                </c:pt>
                <c:pt idx="40">
                  <c:v>91.394669878352445</c:v>
                </c:pt>
                <c:pt idx="41">
                  <c:v>88.651308972351572</c:v>
                </c:pt>
                <c:pt idx="42">
                  <c:v>87.366205035722089</c:v>
                </c:pt>
                <c:pt idx="43">
                  <c:v>86.441453517930427</c:v>
                </c:pt>
                <c:pt idx="44">
                  <c:v>86.62444003730981</c:v>
                </c:pt>
                <c:pt idx="45">
                  <c:v>87.236978046732673</c:v>
                </c:pt>
                <c:pt idx="46">
                  <c:v>87.756028975963702</c:v>
                </c:pt>
                <c:pt idx="47">
                  <c:v>88.489026384740455</c:v>
                </c:pt>
                <c:pt idx="48">
                  <c:v>88.530887157035636</c:v>
                </c:pt>
                <c:pt idx="49">
                  <c:v>88.016773037113268</c:v>
                </c:pt>
                <c:pt idx="50">
                  <c:v>89.77947582074556</c:v>
                </c:pt>
                <c:pt idx="51">
                  <c:v>94.272758570340514</c:v>
                </c:pt>
                <c:pt idx="52">
                  <c:v>99.535601203016384</c:v>
                </c:pt>
                <c:pt idx="53">
                  <c:v>102.58872023458483</c:v>
                </c:pt>
                <c:pt idx="54">
                  <c:v>103.55114513634184</c:v>
                </c:pt>
                <c:pt idx="55">
                  <c:v>104.42093794483334</c:v>
                </c:pt>
                <c:pt idx="56">
                  <c:v>104.15437292731905</c:v>
                </c:pt>
                <c:pt idx="57">
                  <c:v>103.54990428074547</c:v>
                </c:pt>
                <c:pt idx="58">
                  <c:v>102.99543543128431</c:v>
                </c:pt>
                <c:pt idx="59">
                  <c:v>102.78477937148</c:v>
                </c:pt>
                <c:pt idx="60">
                  <c:v>102.78300219517847</c:v>
                </c:pt>
                <c:pt idx="61">
                  <c:v>103.23098463115363</c:v>
                </c:pt>
                <c:pt idx="62">
                  <c:v>103.33498702264183</c:v>
                </c:pt>
                <c:pt idx="63">
                  <c:v>103.94544672058788</c:v>
                </c:pt>
                <c:pt idx="64">
                  <c:v>105.38299897925927</c:v>
                </c:pt>
                <c:pt idx="65">
                  <c:v>106.12776268946935</c:v>
                </c:pt>
                <c:pt idx="66">
                  <c:v>106.92289019394605</c:v>
                </c:pt>
                <c:pt idx="67">
                  <c:v>108.03779833055889</c:v>
                </c:pt>
                <c:pt idx="68">
                  <c:v>109.61926872362979</c:v>
                </c:pt>
                <c:pt idx="69">
                  <c:v>110.89816350368234</c:v>
                </c:pt>
                <c:pt idx="70">
                  <c:v>111.60817316585528</c:v>
                </c:pt>
                <c:pt idx="71">
                  <c:v>112.22775466884336</c:v>
                </c:pt>
                <c:pt idx="72">
                  <c:v>113.01892606342629</c:v>
                </c:pt>
                <c:pt idx="73">
                  <c:v>113.43545274474064</c:v>
                </c:pt>
                <c:pt idx="74">
                  <c:v>113.4843523615322</c:v>
                </c:pt>
                <c:pt idx="75">
                  <c:v>113.66632474764855</c:v>
                </c:pt>
                <c:pt idx="76">
                  <c:v>113.81459060613093</c:v>
                </c:pt>
                <c:pt idx="77">
                  <c:v>114.06409458052053</c:v>
                </c:pt>
                <c:pt idx="78">
                  <c:v>114.46847335737718</c:v>
                </c:pt>
                <c:pt idx="79">
                  <c:v>114.90250297657869</c:v>
                </c:pt>
                <c:pt idx="80">
                  <c:v>114.9724433330318</c:v>
                </c:pt>
                <c:pt idx="81">
                  <c:v>115.37107996048022</c:v>
                </c:pt>
                <c:pt idx="82">
                  <c:v>115.94009095864047</c:v>
                </c:pt>
                <c:pt idx="83">
                  <c:v>116.16659827459827</c:v>
                </c:pt>
                <c:pt idx="84">
                  <c:v>116.79148886672597</c:v>
                </c:pt>
                <c:pt idx="85">
                  <c:v>118.15965382743614</c:v>
                </c:pt>
                <c:pt idx="86">
                  <c:v>118.7742038389886</c:v>
                </c:pt>
                <c:pt idx="87">
                  <c:v>120.07628547755962</c:v>
                </c:pt>
                <c:pt idx="88">
                  <c:v>120.44170515214327</c:v>
                </c:pt>
                <c:pt idx="89">
                  <c:v>120.28020288866711</c:v>
                </c:pt>
                <c:pt idx="90">
                  <c:v>120.61277797051848</c:v>
                </c:pt>
                <c:pt idx="91">
                  <c:v>120.22861874487145</c:v>
                </c:pt>
                <c:pt idx="92">
                  <c:v>120.24919970868476</c:v>
                </c:pt>
                <c:pt idx="93">
                  <c:v>120.07675196927985</c:v>
                </c:pt>
                <c:pt idx="94">
                  <c:v>119.84412851810684</c:v>
                </c:pt>
                <c:pt idx="95">
                  <c:v>119.37321228959937</c:v>
                </c:pt>
                <c:pt idx="96">
                  <c:v>118.84696069555683</c:v>
                </c:pt>
                <c:pt idx="97">
                  <c:v>117.92551559076207</c:v>
                </c:pt>
                <c:pt idx="98">
                  <c:v>117.72902089906796</c:v>
                </c:pt>
                <c:pt idx="99">
                  <c:v>116.84144832416897</c:v>
                </c:pt>
                <c:pt idx="100">
                  <c:v>116.25684432945967</c:v>
                </c:pt>
                <c:pt idx="101">
                  <c:v>116.0589911614117</c:v>
                </c:pt>
                <c:pt idx="102">
                  <c:v>115.96218598128848</c:v>
                </c:pt>
                <c:pt idx="103">
                  <c:v>116.03982844581775</c:v>
                </c:pt>
                <c:pt idx="104">
                  <c:v>115.8810419117336</c:v>
                </c:pt>
                <c:pt idx="105">
                  <c:v>115.43507515981462</c:v>
                </c:pt>
                <c:pt idx="106">
                  <c:v>114.75145644193591</c:v>
                </c:pt>
                <c:pt idx="107">
                  <c:v>114.43861264919263</c:v>
                </c:pt>
              </c:numCache>
            </c:numRef>
          </c:val>
          <c:smooth val="0"/>
          <c:extLst>
            <c:ext xmlns:c16="http://schemas.microsoft.com/office/drawing/2014/chart" uri="{C3380CC4-5D6E-409C-BE32-E72D297353CC}">
              <c16:uniqueId val="{00000000-9B7D-40CA-BC70-BED420121F4B}"/>
            </c:ext>
          </c:extLst>
        </c:ser>
        <c:ser>
          <c:idx val="1"/>
          <c:order val="1"/>
          <c:tx>
            <c:strRef>
              <c:f>'Auto parts (a)'!$C$6</c:f>
              <c:strCache>
                <c:ptCount val="1"/>
                <c:pt idx="0">
                  <c:v>China</c:v>
                </c:pt>
              </c:strCache>
            </c:strRef>
          </c:tx>
          <c:spPr>
            <a:ln w="28575" cap="rnd">
              <a:solidFill>
                <a:srgbClr val="C00000"/>
              </a:solidFill>
              <a:round/>
            </a:ln>
            <a:effectLst/>
          </c:spPr>
          <c:marker>
            <c:symbol val="none"/>
          </c:marker>
          <c:cat>
            <c:numRef>
              <c:f>'Auto parts (a)'!$A$7:$A$114</c:f>
              <c:numCache>
                <c:formatCode>mmm\-yyyy</c:formatCode>
                <c:ptCount val="10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numCache>
            </c:numRef>
          </c:cat>
          <c:val>
            <c:numRef>
              <c:f>'Auto parts (a)'!$C$7:$C$114</c:f>
              <c:numCache>
                <c:formatCode>0.0</c:formatCode>
                <c:ptCount val="108"/>
                <c:pt idx="0">
                  <c:v>91.35572463768689</c:v>
                </c:pt>
                <c:pt idx="1">
                  <c:v>90.626118918379632</c:v>
                </c:pt>
                <c:pt idx="2">
                  <c:v>90.746857000176618</c:v>
                </c:pt>
                <c:pt idx="3">
                  <c:v>90.357513928145011</c:v>
                </c:pt>
                <c:pt idx="4">
                  <c:v>90.626030484101889</c:v>
                </c:pt>
                <c:pt idx="5">
                  <c:v>90.717829652770888</c:v>
                </c:pt>
                <c:pt idx="6">
                  <c:v>91.329757301223594</c:v>
                </c:pt>
                <c:pt idx="7">
                  <c:v>91.447838014367164</c:v>
                </c:pt>
                <c:pt idx="8">
                  <c:v>92.100790778213693</c:v>
                </c:pt>
                <c:pt idx="9">
                  <c:v>92.749118486723347</c:v>
                </c:pt>
                <c:pt idx="10">
                  <c:v>93.428601503648451</c:v>
                </c:pt>
                <c:pt idx="11">
                  <c:v>94.154538580182177</c:v>
                </c:pt>
                <c:pt idx="12">
                  <c:v>95.066236920467901</c:v>
                </c:pt>
                <c:pt idx="13">
                  <c:v>96.27162959228626</c:v>
                </c:pt>
                <c:pt idx="14">
                  <c:v>97.617956641006316</c:v>
                </c:pt>
                <c:pt idx="15">
                  <c:v>98.63333512889983</c:v>
                </c:pt>
                <c:pt idx="16">
                  <c:v>99.347350254287704</c:v>
                </c:pt>
                <c:pt idx="17">
                  <c:v>100</c:v>
                </c:pt>
                <c:pt idx="18">
                  <c:v>100.74458018037798</c:v>
                </c:pt>
                <c:pt idx="19">
                  <c:v>101.7048105341733</c:v>
                </c:pt>
                <c:pt idx="20">
                  <c:v>102.8590405996175</c:v>
                </c:pt>
                <c:pt idx="21">
                  <c:v>104.35186250167332</c:v>
                </c:pt>
                <c:pt idx="22">
                  <c:v>105.62482673936448</c:v>
                </c:pt>
                <c:pt idx="23">
                  <c:v>108.22101596025999</c:v>
                </c:pt>
                <c:pt idx="24">
                  <c:v>107.8001923847622</c:v>
                </c:pt>
                <c:pt idx="25">
                  <c:v>106.78524376987284</c:v>
                </c:pt>
                <c:pt idx="26">
                  <c:v>105.21894908089679</c:v>
                </c:pt>
                <c:pt idx="27">
                  <c:v>104.09891617704044</c:v>
                </c:pt>
                <c:pt idx="28">
                  <c:v>102.63526694409444</c:v>
                </c:pt>
                <c:pt idx="29">
                  <c:v>100.19238644043055</c:v>
                </c:pt>
                <c:pt idx="30">
                  <c:v>98.353046537105044</c:v>
                </c:pt>
                <c:pt idx="31">
                  <c:v>95.959038484074952</c:v>
                </c:pt>
                <c:pt idx="32">
                  <c:v>93.661038812471674</c:v>
                </c:pt>
                <c:pt idx="33">
                  <c:v>90.913298502699618</c:v>
                </c:pt>
                <c:pt idx="34">
                  <c:v>87.357373946268908</c:v>
                </c:pt>
                <c:pt idx="35">
                  <c:v>82.317838117350576</c:v>
                </c:pt>
                <c:pt idx="36">
                  <c:v>80.144942742350793</c:v>
                </c:pt>
                <c:pt idx="37">
                  <c:v>78.385177259220654</c:v>
                </c:pt>
                <c:pt idx="38">
                  <c:v>75.895505105950761</c:v>
                </c:pt>
                <c:pt idx="39">
                  <c:v>74.020855103523672</c:v>
                </c:pt>
                <c:pt idx="40">
                  <c:v>71.115271866290868</c:v>
                </c:pt>
                <c:pt idx="41">
                  <c:v>69.189091003436843</c:v>
                </c:pt>
                <c:pt idx="42">
                  <c:v>67.601490457427687</c:v>
                </c:pt>
                <c:pt idx="43">
                  <c:v>66.473011430629143</c:v>
                </c:pt>
                <c:pt idx="44">
                  <c:v>65.933241368490044</c:v>
                </c:pt>
                <c:pt idx="45">
                  <c:v>66.27201390852187</c:v>
                </c:pt>
                <c:pt idx="46">
                  <c:v>67.251447214125335</c:v>
                </c:pt>
                <c:pt idx="47">
                  <c:v>68.304729860861841</c:v>
                </c:pt>
                <c:pt idx="48">
                  <c:v>68.463646186783706</c:v>
                </c:pt>
                <c:pt idx="49">
                  <c:v>69.400482247841069</c:v>
                </c:pt>
                <c:pt idx="50">
                  <c:v>72.978752337715605</c:v>
                </c:pt>
                <c:pt idx="51">
                  <c:v>74.213028944833113</c:v>
                </c:pt>
                <c:pt idx="52">
                  <c:v>75.977498013616483</c:v>
                </c:pt>
                <c:pt idx="53">
                  <c:v>78.458179715270973</c:v>
                </c:pt>
                <c:pt idx="54">
                  <c:v>79.608294681438096</c:v>
                </c:pt>
                <c:pt idx="55">
                  <c:v>81.091466949762008</c:v>
                </c:pt>
                <c:pt idx="56">
                  <c:v>81.940546773066671</c:v>
                </c:pt>
                <c:pt idx="57">
                  <c:v>82.131231404893128</c:v>
                </c:pt>
                <c:pt idx="58">
                  <c:v>82.284104057756707</c:v>
                </c:pt>
                <c:pt idx="59">
                  <c:v>82.006560130043127</c:v>
                </c:pt>
                <c:pt idx="60">
                  <c:v>82.535255621904994</c:v>
                </c:pt>
                <c:pt idx="61">
                  <c:v>82.975939861300333</c:v>
                </c:pt>
                <c:pt idx="62">
                  <c:v>82.761303823977201</c:v>
                </c:pt>
                <c:pt idx="63">
                  <c:v>83.821302593216174</c:v>
                </c:pt>
                <c:pt idx="64">
                  <c:v>84.903147190554719</c:v>
                </c:pt>
                <c:pt idx="65">
                  <c:v>85.544222443848128</c:v>
                </c:pt>
                <c:pt idx="66">
                  <c:v>86.46451299419158</c:v>
                </c:pt>
                <c:pt idx="67">
                  <c:v>87.513979113979474</c:v>
                </c:pt>
                <c:pt idx="68">
                  <c:v>88.16125679672291</c:v>
                </c:pt>
                <c:pt idx="69">
                  <c:v>88.417091387052693</c:v>
                </c:pt>
                <c:pt idx="70">
                  <c:v>88.247644360710922</c:v>
                </c:pt>
                <c:pt idx="71">
                  <c:v>87.724575281693816</c:v>
                </c:pt>
                <c:pt idx="72">
                  <c:v>86.972970926487392</c:v>
                </c:pt>
                <c:pt idx="73">
                  <c:v>85.776077234963083</c:v>
                </c:pt>
                <c:pt idx="74">
                  <c:v>83.806444756933047</c:v>
                </c:pt>
                <c:pt idx="75">
                  <c:v>82.701422787747674</c:v>
                </c:pt>
                <c:pt idx="76">
                  <c:v>81.795240918541239</c:v>
                </c:pt>
                <c:pt idx="77">
                  <c:v>80.715535412691366</c:v>
                </c:pt>
                <c:pt idx="78">
                  <c:v>79.659200142523119</c:v>
                </c:pt>
                <c:pt idx="79">
                  <c:v>78.449899365954394</c:v>
                </c:pt>
                <c:pt idx="80">
                  <c:v>77.766394470605277</c:v>
                </c:pt>
                <c:pt idx="81">
                  <c:v>77.524303103191997</c:v>
                </c:pt>
                <c:pt idx="82">
                  <c:v>77.058890849910696</c:v>
                </c:pt>
                <c:pt idx="83">
                  <c:v>77.25012628338564</c:v>
                </c:pt>
                <c:pt idx="84">
                  <c:v>77.842991448936687</c:v>
                </c:pt>
                <c:pt idx="85">
                  <c:v>79.147177895903667</c:v>
                </c:pt>
                <c:pt idx="86">
                  <c:v>80.22495556856849</c:v>
                </c:pt>
                <c:pt idx="87">
                  <c:v>80.367145110814434</c:v>
                </c:pt>
                <c:pt idx="88">
                  <c:v>80.220303568316439</c:v>
                </c:pt>
                <c:pt idx="89">
                  <c:v>80.196571090806572</c:v>
                </c:pt>
                <c:pt idx="90">
                  <c:v>80.77945753345189</c:v>
                </c:pt>
                <c:pt idx="91">
                  <c:v>80.547915095971319</c:v>
                </c:pt>
                <c:pt idx="92">
                  <c:v>80.415285337885862</c:v>
                </c:pt>
                <c:pt idx="93">
                  <c:v>79.864155134489451</c:v>
                </c:pt>
                <c:pt idx="94">
                  <c:v>79.778961543580991</c:v>
                </c:pt>
                <c:pt idx="95">
                  <c:v>79.933274280688337</c:v>
                </c:pt>
                <c:pt idx="96">
                  <c:v>80.166541020483123</c:v>
                </c:pt>
                <c:pt idx="97">
                  <c:v>79.581931237001342</c:v>
                </c:pt>
                <c:pt idx="98">
                  <c:v>79.277203651409565</c:v>
                </c:pt>
                <c:pt idx="99">
                  <c:v>79.052065266116855</c:v>
                </c:pt>
                <c:pt idx="100">
                  <c:v>78.354233356727434</c:v>
                </c:pt>
                <c:pt idx="101">
                  <c:v>76.765203100124324</c:v>
                </c:pt>
                <c:pt idx="102">
                  <c:v>76.087984910960444</c:v>
                </c:pt>
                <c:pt idx="103">
                  <c:v>75.098956291991286</c:v>
                </c:pt>
                <c:pt idx="104">
                  <c:v>74.077378902501366</c:v>
                </c:pt>
                <c:pt idx="105">
                  <c:v>72.719786923629599</c:v>
                </c:pt>
                <c:pt idx="106">
                  <c:v>71.167421861956527</c:v>
                </c:pt>
                <c:pt idx="107">
                  <c:v>69.517074631805642</c:v>
                </c:pt>
              </c:numCache>
            </c:numRef>
          </c:val>
          <c:smooth val="0"/>
          <c:extLst>
            <c:ext xmlns:c16="http://schemas.microsoft.com/office/drawing/2014/chart" uri="{C3380CC4-5D6E-409C-BE32-E72D297353CC}">
              <c16:uniqueId val="{00000001-9B7D-40CA-BC70-BED420121F4B}"/>
            </c:ext>
          </c:extLst>
        </c:ser>
        <c:ser>
          <c:idx val="2"/>
          <c:order val="2"/>
          <c:tx>
            <c:strRef>
              <c:f>'Auto parts (a)'!$D$6</c:f>
              <c:strCache>
                <c:ptCount val="1"/>
                <c:pt idx="0">
                  <c:v>Rest of World</c:v>
                </c:pt>
              </c:strCache>
            </c:strRef>
          </c:tx>
          <c:spPr>
            <a:ln w="28575" cap="rnd">
              <a:solidFill>
                <a:srgbClr val="3C719D"/>
              </a:solidFill>
              <a:round/>
            </a:ln>
            <a:effectLst/>
          </c:spPr>
          <c:marker>
            <c:symbol val="none"/>
          </c:marker>
          <c:cat>
            <c:numRef>
              <c:f>'Auto parts (a)'!$A$7:$A$114</c:f>
              <c:numCache>
                <c:formatCode>mmm\-yyyy</c:formatCode>
                <c:ptCount val="10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numCache>
            </c:numRef>
          </c:cat>
          <c:val>
            <c:numRef>
              <c:f>'Auto parts (a)'!$D$7:$D$114</c:f>
              <c:numCache>
                <c:formatCode>0.0</c:formatCode>
                <c:ptCount val="108"/>
                <c:pt idx="0">
                  <c:v>99.510648650240398</c:v>
                </c:pt>
                <c:pt idx="1">
                  <c:v>99.090956017205258</c:v>
                </c:pt>
                <c:pt idx="2">
                  <c:v>99.710874832668068</c:v>
                </c:pt>
                <c:pt idx="3">
                  <c:v>99.306791995808936</c:v>
                </c:pt>
                <c:pt idx="4">
                  <c:v>99.632166765040424</c:v>
                </c:pt>
                <c:pt idx="5">
                  <c:v>99.69863798439124</c:v>
                </c:pt>
                <c:pt idx="6">
                  <c:v>99.729569550308241</c:v>
                </c:pt>
                <c:pt idx="7">
                  <c:v>99.496423534875873</c:v>
                </c:pt>
                <c:pt idx="8">
                  <c:v>99.103982638414124</c:v>
                </c:pt>
                <c:pt idx="9">
                  <c:v>99.16539688420697</c:v>
                </c:pt>
                <c:pt idx="10">
                  <c:v>98.927645033186323</c:v>
                </c:pt>
                <c:pt idx="11">
                  <c:v>98.680425812505121</c:v>
                </c:pt>
                <c:pt idx="12">
                  <c:v>99.132719647755934</c:v>
                </c:pt>
                <c:pt idx="13">
                  <c:v>99.558986284546776</c:v>
                </c:pt>
                <c:pt idx="14">
                  <c:v>99.338898816777728</c:v>
                </c:pt>
                <c:pt idx="15">
                  <c:v>100.08541270132494</c:v>
                </c:pt>
                <c:pt idx="16">
                  <c:v>100.03308754942385</c:v>
                </c:pt>
                <c:pt idx="17">
                  <c:v>100</c:v>
                </c:pt>
                <c:pt idx="18">
                  <c:v>100.53189844083118</c:v>
                </c:pt>
                <c:pt idx="19">
                  <c:v>100.90955741136783</c:v>
                </c:pt>
                <c:pt idx="20">
                  <c:v>101.15260987239341</c:v>
                </c:pt>
                <c:pt idx="21">
                  <c:v>102.01335248891806</c:v>
                </c:pt>
                <c:pt idx="22">
                  <c:v>102.60571435008346</c:v>
                </c:pt>
                <c:pt idx="23">
                  <c:v>102.98636744477933</c:v>
                </c:pt>
                <c:pt idx="24">
                  <c:v>103.35014272860083</c:v>
                </c:pt>
                <c:pt idx="25">
                  <c:v>103.45044430511913</c:v>
                </c:pt>
                <c:pt idx="26">
                  <c:v>103.66905072151252</c:v>
                </c:pt>
                <c:pt idx="27">
                  <c:v>103.83084373259348</c:v>
                </c:pt>
                <c:pt idx="28">
                  <c:v>104.55416783337527</c:v>
                </c:pt>
                <c:pt idx="29">
                  <c:v>104.75302948082954</c:v>
                </c:pt>
                <c:pt idx="30">
                  <c:v>105.60886146798119</c:v>
                </c:pt>
                <c:pt idx="31">
                  <c:v>106.06487720772182</c:v>
                </c:pt>
                <c:pt idx="32">
                  <c:v>106.51106477936492</c:v>
                </c:pt>
                <c:pt idx="33">
                  <c:v>105.88759397779558</c:v>
                </c:pt>
                <c:pt idx="34">
                  <c:v>105.72799018704266</c:v>
                </c:pt>
                <c:pt idx="35">
                  <c:v>105.67816214118362</c:v>
                </c:pt>
                <c:pt idx="36">
                  <c:v>105.67536218696792</c:v>
                </c:pt>
                <c:pt idx="37">
                  <c:v>106.16311918073897</c:v>
                </c:pt>
                <c:pt idx="38">
                  <c:v>105.40113485275273</c:v>
                </c:pt>
                <c:pt idx="39">
                  <c:v>100.46519677973791</c:v>
                </c:pt>
                <c:pt idx="40">
                  <c:v>94.152469125277179</c:v>
                </c:pt>
                <c:pt idx="41">
                  <c:v>91.297979747600195</c:v>
                </c:pt>
                <c:pt idx="42">
                  <c:v>90.054012383222442</c:v>
                </c:pt>
                <c:pt idx="43">
                  <c:v>89.156965808673363</c:v>
                </c:pt>
                <c:pt idx="44">
                  <c:v>89.438240134970769</c:v>
                </c:pt>
                <c:pt idx="45">
                  <c:v>90.088007563376891</c:v>
                </c:pt>
                <c:pt idx="46">
                  <c:v>90.544451004451631</c:v>
                </c:pt>
                <c:pt idx="47">
                  <c:v>91.233892761945185</c:v>
                </c:pt>
                <c:pt idx="48">
                  <c:v>91.259835126926248</c:v>
                </c:pt>
                <c:pt idx="49">
                  <c:v>90.548406012049298</c:v>
                </c:pt>
                <c:pt idx="50">
                  <c:v>92.06420944753927</c:v>
                </c:pt>
                <c:pt idx="51">
                  <c:v>97.000685071010466</c:v>
                </c:pt>
                <c:pt idx="52">
                  <c:v>102.73927219936736</c:v>
                </c:pt>
                <c:pt idx="53">
                  <c:v>105.87023709383617</c:v>
                </c:pt>
                <c:pt idx="54">
                  <c:v>106.80713798753445</c:v>
                </c:pt>
                <c:pt idx="55">
                  <c:v>107.59351720498141</c:v>
                </c:pt>
                <c:pt idx="56">
                  <c:v>107.1752354303909</c:v>
                </c:pt>
                <c:pt idx="57">
                  <c:v>106.46263373612754</c:v>
                </c:pt>
                <c:pt idx="58">
                  <c:v>105.81197337934111</c:v>
                </c:pt>
                <c:pt idx="59">
                  <c:v>105.61041341359443</c:v>
                </c:pt>
                <c:pt idx="60">
                  <c:v>105.53649715683768</c:v>
                </c:pt>
                <c:pt idx="61">
                  <c:v>105.98547207597333</c:v>
                </c:pt>
                <c:pt idx="62">
                  <c:v>106.13280616885102</c:v>
                </c:pt>
                <c:pt idx="63">
                  <c:v>106.68213296178986</c:v>
                </c:pt>
                <c:pt idx="64">
                  <c:v>108.1680579739309</c:v>
                </c:pt>
                <c:pt idx="65">
                  <c:v>108.92692229739529</c:v>
                </c:pt>
                <c:pt idx="66">
                  <c:v>109.70502885512461</c:v>
                </c:pt>
                <c:pt idx="67">
                  <c:v>110.82883646422728</c:v>
                </c:pt>
                <c:pt idx="68">
                  <c:v>112.53734790415228</c:v>
                </c:pt>
                <c:pt idx="69">
                  <c:v>113.95536883672162</c:v>
                </c:pt>
                <c:pt idx="70">
                  <c:v>114.78497598358541</c:v>
                </c:pt>
                <c:pt idx="71">
                  <c:v>115.55994675960201</c:v>
                </c:pt>
                <c:pt idx="72">
                  <c:v>116.56092052595224</c:v>
                </c:pt>
                <c:pt idx="73">
                  <c:v>117.19685655494749</c:v>
                </c:pt>
                <c:pt idx="74">
                  <c:v>117.52025674062577</c:v>
                </c:pt>
                <c:pt idx="75">
                  <c:v>117.87724773734067</c:v>
                </c:pt>
                <c:pt idx="76">
                  <c:v>118.1689081456816</c:v>
                </c:pt>
                <c:pt idx="77">
                  <c:v>118.59917157365207</c:v>
                </c:pt>
                <c:pt idx="78">
                  <c:v>119.20219313548989</c:v>
                </c:pt>
                <c:pt idx="79">
                  <c:v>119.85969957215946</c:v>
                </c:pt>
                <c:pt idx="80">
                  <c:v>120.03210109372134</c:v>
                </c:pt>
                <c:pt idx="81">
                  <c:v>120.5178704447675</c:v>
                </c:pt>
                <c:pt idx="82">
                  <c:v>121.22755286039944</c:v>
                </c:pt>
                <c:pt idx="83">
                  <c:v>121.45885680645885</c:v>
                </c:pt>
                <c:pt idx="84">
                  <c:v>122.08810254252344</c:v>
                </c:pt>
                <c:pt idx="85">
                  <c:v>123.46496795365687</c:v>
                </c:pt>
                <c:pt idx="86">
                  <c:v>124.01652354623248</c:v>
                </c:pt>
                <c:pt idx="87">
                  <c:v>125.47633913468988</c:v>
                </c:pt>
                <c:pt idx="88">
                  <c:v>125.91142131098374</c:v>
                </c:pt>
                <c:pt idx="89">
                  <c:v>125.7311837077425</c:v>
                </c:pt>
                <c:pt idx="90">
                  <c:v>126.02971889936217</c:v>
                </c:pt>
                <c:pt idx="91">
                  <c:v>125.62480528725746</c:v>
                </c:pt>
                <c:pt idx="92">
                  <c:v>125.66622140669139</c:v>
                </c:pt>
                <c:pt idx="93">
                  <c:v>125.54527076860063</c:v>
                </c:pt>
                <c:pt idx="94">
                  <c:v>125.29259830229545</c:v>
                </c:pt>
                <c:pt idx="95">
                  <c:v>124.73665706616703</c:v>
                </c:pt>
                <c:pt idx="96">
                  <c:v>124.1071184274185</c:v>
                </c:pt>
                <c:pt idx="97">
                  <c:v>123.13986702231338</c:v>
                </c:pt>
                <c:pt idx="98">
                  <c:v>122.95809094273524</c:v>
                </c:pt>
                <c:pt idx="99">
                  <c:v>121.98043381462867</c:v>
                </c:pt>
                <c:pt idx="100">
                  <c:v>121.41122770587485</c:v>
                </c:pt>
                <c:pt idx="101">
                  <c:v>121.4025609784142</c:v>
                </c:pt>
                <c:pt idx="102">
                  <c:v>121.38468627533408</c:v>
                </c:pt>
                <c:pt idx="103">
                  <c:v>121.60738554623573</c:v>
                </c:pt>
                <c:pt idx="104">
                  <c:v>121.56593010698361</c:v>
                </c:pt>
                <c:pt idx="105">
                  <c:v>121.24393544550205</c:v>
                </c:pt>
                <c:pt idx="106">
                  <c:v>120.67845771047021</c:v>
                </c:pt>
                <c:pt idx="107">
                  <c:v>120.54750126814271</c:v>
                </c:pt>
              </c:numCache>
            </c:numRef>
          </c:val>
          <c:smooth val="0"/>
          <c:extLst>
            <c:ext xmlns:c16="http://schemas.microsoft.com/office/drawing/2014/chart" uri="{C3380CC4-5D6E-409C-BE32-E72D297353CC}">
              <c16:uniqueId val="{00000002-9B7D-40CA-BC70-BED420121F4B}"/>
            </c:ext>
          </c:extLst>
        </c:ser>
        <c:dLbls>
          <c:showLegendKey val="0"/>
          <c:showVal val="0"/>
          <c:showCatName val="0"/>
          <c:showSerName val="0"/>
          <c:showPercent val="0"/>
          <c:showBubbleSize val="0"/>
        </c:dLbls>
        <c:smooth val="0"/>
        <c:axId val="354094063"/>
        <c:axId val="354106543"/>
      </c:lineChart>
      <c:dateAx>
        <c:axId val="354094063"/>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rial Black" panose="020B0A04020102020204" pitchFamily="34" charset="0"/>
                <a:ea typeface="+mn-ea"/>
                <a:cs typeface="+mn-cs"/>
              </a:defRPr>
            </a:pPr>
            <a:endParaRPr lang="en-US"/>
          </a:p>
        </c:txPr>
        <c:crossAx val="354106543"/>
        <c:crosses val="autoZero"/>
        <c:auto val="1"/>
        <c:lblOffset val="100"/>
        <c:baseTimeUnit val="months"/>
        <c:majorUnit val="17"/>
        <c:majorTimeUnit val="months"/>
      </c:dateAx>
      <c:valAx>
        <c:axId val="35410654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Arial Black" panose="020B0A04020102020204" pitchFamily="34" charset="0"/>
                <a:ea typeface="+mn-ea"/>
                <a:cs typeface="+mn-cs"/>
              </a:defRPr>
            </a:pPr>
            <a:endParaRPr lang="en-US"/>
          </a:p>
        </c:txPr>
        <c:crossAx val="354094063"/>
        <c:crosses val="autoZero"/>
        <c:crossBetween val="between"/>
        <c:majorUnit val="5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617820921888146E-2"/>
          <c:y val="8.0282075175993561E-2"/>
          <c:w val="0.79703586472444621"/>
          <c:h val="0.78331711514094615"/>
        </c:manualLayout>
      </c:layout>
      <c:lineChart>
        <c:grouping val="standard"/>
        <c:varyColors val="0"/>
        <c:ser>
          <c:idx val="3"/>
          <c:order val="0"/>
          <c:tx>
            <c:v>No tariff</c:v>
          </c:tx>
          <c:spPr>
            <a:ln w="28575" cap="rnd">
              <a:solidFill>
                <a:srgbClr val="C00000"/>
              </a:solidFill>
              <a:prstDash val="sysDash"/>
              <a:round/>
            </a:ln>
            <a:effectLst/>
          </c:spPr>
          <c:marker>
            <c:symbol val="none"/>
          </c:marker>
          <c:cat>
            <c:numRef>
              <c:f>'US Imports by Section 301 List'!$A$5:$A$112</c:f>
              <c:numCache>
                <c:formatCode>mmm\-yyyy</c:formatCode>
                <c:ptCount val="10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numCache>
            </c:numRef>
          </c:cat>
          <c:val>
            <c:numRef>
              <c:f>'US Imports by Section 301 List'!$D$5:$D$112</c:f>
              <c:numCache>
                <c:formatCode>0.0</c:formatCode>
                <c:ptCount val="108"/>
                <c:pt idx="0">
                  <c:v>90.463607788085938</c:v>
                </c:pt>
                <c:pt idx="1">
                  <c:v>89.357658386230469</c:v>
                </c:pt>
                <c:pt idx="2">
                  <c:v>89.82366943359375</c:v>
                </c:pt>
                <c:pt idx="3">
                  <c:v>90.56524658203125</c:v>
                </c:pt>
                <c:pt idx="4">
                  <c:v>90.928001403808594</c:v>
                </c:pt>
                <c:pt idx="5">
                  <c:v>91.075965881347656</c:v>
                </c:pt>
                <c:pt idx="6">
                  <c:v>91.677925109863281</c:v>
                </c:pt>
                <c:pt idx="7">
                  <c:v>92.150199890136719</c:v>
                </c:pt>
                <c:pt idx="8">
                  <c:v>92.789093017578125</c:v>
                </c:pt>
                <c:pt idx="9">
                  <c:v>93.785423278808594</c:v>
                </c:pt>
                <c:pt idx="10">
                  <c:v>95.359512329101563</c:v>
                </c:pt>
                <c:pt idx="11">
                  <c:v>97.148880004882813</c:v>
                </c:pt>
                <c:pt idx="12">
                  <c:v>98.047897338867188</c:v>
                </c:pt>
                <c:pt idx="13">
                  <c:v>99.114501953125</c:v>
                </c:pt>
                <c:pt idx="14">
                  <c:v>99.944694519042969</c:v>
                </c:pt>
                <c:pt idx="15">
                  <c:v>99.93701171875</c:v>
                </c:pt>
                <c:pt idx="16">
                  <c:v>100.04035949707031</c:v>
                </c:pt>
                <c:pt idx="17">
                  <c:v>100</c:v>
                </c:pt>
                <c:pt idx="18">
                  <c:v>100.30999755859375</c:v>
                </c:pt>
                <c:pt idx="19">
                  <c:v>100.19985961914063</c:v>
                </c:pt>
                <c:pt idx="20">
                  <c:v>101.01974487304688</c:v>
                </c:pt>
                <c:pt idx="21">
                  <c:v>102.54555511474609</c:v>
                </c:pt>
                <c:pt idx="22">
                  <c:v>101.78551483154297</c:v>
                </c:pt>
                <c:pt idx="23">
                  <c:v>100.75122833251953</c:v>
                </c:pt>
                <c:pt idx="24">
                  <c:v>100.27628326416016</c:v>
                </c:pt>
                <c:pt idx="25">
                  <c:v>100.00402069091797</c:v>
                </c:pt>
                <c:pt idx="26">
                  <c:v>99.332443237304688</c:v>
                </c:pt>
                <c:pt idx="27">
                  <c:v>99.622146606445313</c:v>
                </c:pt>
                <c:pt idx="28">
                  <c:v>100.41937255859375</c:v>
                </c:pt>
                <c:pt idx="29">
                  <c:v>101.38990783691406</c:v>
                </c:pt>
                <c:pt idx="30">
                  <c:v>102.13750457763672</c:v>
                </c:pt>
                <c:pt idx="31">
                  <c:v>102.52411651611328</c:v>
                </c:pt>
                <c:pt idx="32">
                  <c:v>102.40795135498047</c:v>
                </c:pt>
                <c:pt idx="33">
                  <c:v>101.53462219238281</c:v>
                </c:pt>
                <c:pt idx="34">
                  <c:v>101.69609069824219</c:v>
                </c:pt>
                <c:pt idx="35">
                  <c:v>101.85533905029297</c:v>
                </c:pt>
                <c:pt idx="36">
                  <c:v>100.92971801757813</c:v>
                </c:pt>
                <c:pt idx="37">
                  <c:v>99.075752258300781</c:v>
                </c:pt>
                <c:pt idx="38">
                  <c:v>97.567527770996094</c:v>
                </c:pt>
                <c:pt idx="39">
                  <c:v>97.849700927734375</c:v>
                </c:pt>
                <c:pt idx="40">
                  <c:v>97.890655517578125</c:v>
                </c:pt>
                <c:pt idx="41">
                  <c:v>98.114250183105469</c:v>
                </c:pt>
                <c:pt idx="42">
                  <c:v>98.571281433105469</c:v>
                </c:pt>
                <c:pt idx="43">
                  <c:v>99.564376831054688</c:v>
                </c:pt>
                <c:pt idx="44">
                  <c:v>100.02976226806641</c:v>
                </c:pt>
                <c:pt idx="45">
                  <c:v>101.8909912109375</c:v>
                </c:pt>
                <c:pt idx="46">
                  <c:v>105.30079650878906</c:v>
                </c:pt>
                <c:pt idx="47">
                  <c:v>108.49283599853516</c:v>
                </c:pt>
                <c:pt idx="48">
                  <c:v>111.80551910400391</c:v>
                </c:pt>
                <c:pt idx="49">
                  <c:v>116.01161193847656</c:v>
                </c:pt>
                <c:pt idx="50">
                  <c:v>121.19837188720703</c:v>
                </c:pt>
                <c:pt idx="51">
                  <c:v>123.58596801757813</c:v>
                </c:pt>
                <c:pt idx="52">
                  <c:v>125.05095672607422</c:v>
                </c:pt>
                <c:pt idx="53">
                  <c:v>126.184814453125</c:v>
                </c:pt>
                <c:pt idx="54">
                  <c:v>126.84089660644531</c:v>
                </c:pt>
                <c:pt idx="55">
                  <c:v>127.2210693359375</c:v>
                </c:pt>
                <c:pt idx="56">
                  <c:v>129.62367248535156</c:v>
                </c:pt>
                <c:pt idx="57">
                  <c:v>130.01075744628906</c:v>
                </c:pt>
                <c:pt idx="58">
                  <c:v>130.07762145996094</c:v>
                </c:pt>
                <c:pt idx="59">
                  <c:v>132.26264953613281</c:v>
                </c:pt>
                <c:pt idx="60">
                  <c:v>134.06980895996094</c:v>
                </c:pt>
                <c:pt idx="61">
                  <c:v>136.17916870117188</c:v>
                </c:pt>
                <c:pt idx="62">
                  <c:v>138.38833618164063</c:v>
                </c:pt>
                <c:pt idx="63">
                  <c:v>138.559814453125</c:v>
                </c:pt>
                <c:pt idx="64">
                  <c:v>139.40641784667969</c:v>
                </c:pt>
                <c:pt idx="65">
                  <c:v>142.14303588867188</c:v>
                </c:pt>
                <c:pt idx="66">
                  <c:v>143.42042541503906</c:v>
                </c:pt>
                <c:pt idx="67">
                  <c:v>145.70619201660156</c:v>
                </c:pt>
                <c:pt idx="68">
                  <c:v>146.79862976074219</c:v>
                </c:pt>
                <c:pt idx="69">
                  <c:v>145.66610717773438</c:v>
                </c:pt>
                <c:pt idx="70">
                  <c:v>141.09030151367188</c:v>
                </c:pt>
                <c:pt idx="71">
                  <c:v>136.94389343261719</c:v>
                </c:pt>
                <c:pt idx="72">
                  <c:v>134.50877380371094</c:v>
                </c:pt>
                <c:pt idx="73">
                  <c:v>130.88751220703125</c:v>
                </c:pt>
                <c:pt idx="74">
                  <c:v>126.33289337158203</c:v>
                </c:pt>
                <c:pt idx="75">
                  <c:v>124.32295227050781</c:v>
                </c:pt>
                <c:pt idx="76">
                  <c:v>122.48442077636719</c:v>
                </c:pt>
                <c:pt idx="77">
                  <c:v>118.25965881347656</c:v>
                </c:pt>
                <c:pt idx="78">
                  <c:v>115.92238616943359</c:v>
                </c:pt>
                <c:pt idx="79">
                  <c:v>112.54091644287109</c:v>
                </c:pt>
                <c:pt idx="80">
                  <c:v>110.08834075927734</c:v>
                </c:pt>
                <c:pt idx="81">
                  <c:v>110.21103668212891</c:v>
                </c:pt>
                <c:pt idx="82">
                  <c:v>111.05355072021484</c:v>
                </c:pt>
                <c:pt idx="83">
                  <c:v>110.07644653320313</c:v>
                </c:pt>
                <c:pt idx="84">
                  <c:v>108.984375</c:v>
                </c:pt>
                <c:pt idx="85">
                  <c:v>109.43293762207031</c:v>
                </c:pt>
                <c:pt idx="86">
                  <c:v>108.84909820556641</c:v>
                </c:pt>
                <c:pt idx="87">
                  <c:v>108.71330261230469</c:v>
                </c:pt>
                <c:pt idx="88">
                  <c:v>108.6427001953125</c:v>
                </c:pt>
                <c:pt idx="89">
                  <c:v>108.48893737792969</c:v>
                </c:pt>
                <c:pt idx="90">
                  <c:v>109.84513854980469</c:v>
                </c:pt>
                <c:pt idx="91">
                  <c:v>110.71943664550781</c:v>
                </c:pt>
                <c:pt idx="92">
                  <c:v>111.72551727294922</c:v>
                </c:pt>
                <c:pt idx="93">
                  <c:v>111.86727905273438</c:v>
                </c:pt>
                <c:pt idx="94">
                  <c:v>112.55960083007813</c:v>
                </c:pt>
                <c:pt idx="95">
                  <c:v>113.78842926025391</c:v>
                </c:pt>
                <c:pt idx="96">
                  <c:v>116.13467407226563</c:v>
                </c:pt>
                <c:pt idx="97">
                  <c:v>116.30174255371094</c:v>
                </c:pt>
                <c:pt idx="98">
                  <c:v>116.3802490234375</c:v>
                </c:pt>
                <c:pt idx="99">
                  <c:v>113.88219451904297</c:v>
                </c:pt>
                <c:pt idx="100">
                  <c:v>109.34825897216797</c:v>
                </c:pt>
                <c:pt idx="101">
                  <c:v>105.31406402587891</c:v>
                </c:pt>
                <c:pt idx="102">
                  <c:v>100.41505432128906</c:v>
                </c:pt>
                <c:pt idx="103">
                  <c:v>96.20599365234375</c:v>
                </c:pt>
                <c:pt idx="104">
                  <c:v>90.294921875</c:v>
                </c:pt>
                <c:pt idx="105">
                  <c:v>84.460281372070313</c:v>
                </c:pt>
                <c:pt idx="106">
                  <c:v>79.475898742675781</c:v>
                </c:pt>
                <c:pt idx="107">
                  <c:v>74.759567260742188</c:v>
                </c:pt>
              </c:numCache>
            </c:numRef>
          </c:val>
          <c:smooth val="0"/>
          <c:extLst>
            <c:ext xmlns:c16="http://schemas.microsoft.com/office/drawing/2014/chart" uri="{C3380CC4-5D6E-409C-BE32-E72D297353CC}">
              <c16:uniqueId val="{00000002-22DF-4A76-9B18-0E63FF3BB84C}"/>
            </c:ext>
          </c:extLst>
        </c:ser>
        <c:ser>
          <c:idx val="0"/>
          <c:order val="1"/>
          <c:tx>
            <c:v>7.5% tariff</c:v>
          </c:tx>
          <c:spPr>
            <a:ln w="28575" cap="rnd">
              <a:solidFill>
                <a:srgbClr val="FF0000"/>
              </a:solidFill>
              <a:prstDash val="dash"/>
              <a:round/>
            </a:ln>
            <a:effectLst/>
          </c:spPr>
          <c:marker>
            <c:symbol val="none"/>
          </c:marker>
          <c:cat>
            <c:numRef>
              <c:f>'US Imports by Section 301 List'!$A$5:$A$112</c:f>
              <c:numCache>
                <c:formatCode>mmm\-yyyy</c:formatCode>
                <c:ptCount val="10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numCache>
            </c:numRef>
          </c:cat>
          <c:val>
            <c:numRef>
              <c:f>'US Imports by Section 301 List'!$C$5:$C$112</c:f>
              <c:numCache>
                <c:formatCode>0.0</c:formatCode>
                <c:ptCount val="108"/>
                <c:pt idx="0">
                  <c:v>92.386344909667969</c:v>
                </c:pt>
                <c:pt idx="1">
                  <c:v>91.571044921875</c:v>
                </c:pt>
                <c:pt idx="2">
                  <c:v>92.641494750976563</c:v>
                </c:pt>
                <c:pt idx="3">
                  <c:v>93.476799011230469</c:v>
                </c:pt>
                <c:pt idx="4">
                  <c:v>94.267753601074219</c:v>
                </c:pt>
                <c:pt idx="5">
                  <c:v>95.097343444824219</c:v>
                </c:pt>
                <c:pt idx="6">
                  <c:v>96.05078125</c:v>
                </c:pt>
                <c:pt idx="7">
                  <c:v>96.815048217773438</c:v>
                </c:pt>
                <c:pt idx="8">
                  <c:v>97.45172119140625</c:v>
                </c:pt>
                <c:pt idx="9">
                  <c:v>97.918655395507813</c:v>
                </c:pt>
                <c:pt idx="10">
                  <c:v>98.442695617675781</c:v>
                </c:pt>
                <c:pt idx="11">
                  <c:v>98.739349365234375</c:v>
                </c:pt>
                <c:pt idx="12">
                  <c:v>99.142730712890625</c:v>
                </c:pt>
                <c:pt idx="13">
                  <c:v>100.20287322998047</c:v>
                </c:pt>
                <c:pt idx="14">
                  <c:v>100.53162384033203</c:v>
                </c:pt>
                <c:pt idx="15">
                  <c:v>100.22083282470703</c:v>
                </c:pt>
                <c:pt idx="16">
                  <c:v>100.04486083984375</c:v>
                </c:pt>
                <c:pt idx="17">
                  <c:v>100</c:v>
                </c:pt>
                <c:pt idx="18">
                  <c:v>100.28604888916016</c:v>
                </c:pt>
                <c:pt idx="19">
                  <c:v>100.13093566894531</c:v>
                </c:pt>
                <c:pt idx="20">
                  <c:v>100.54328155517578</c:v>
                </c:pt>
                <c:pt idx="21">
                  <c:v>101.85904693603516</c:v>
                </c:pt>
                <c:pt idx="22">
                  <c:v>102.33689117431641</c:v>
                </c:pt>
                <c:pt idx="23">
                  <c:v>103.13748168945313</c:v>
                </c:pt>
                <c:pt idx="24">
                  <c:v>104.15685272216797</c:v>
                </c:pt>
                <c:pt idx="25">
                  <c:v>104.17233276367188</c:v>
                </c:pt>
                <c:pt idx="26">
                  <c:v>104.16963958740234</c:v>
                </c:pt>
                <c:pt idx="27">
                  <c:v>104.97177124023438</c:v>
                </c:pt>
                <c:pt idx="28">
                  <c:v>105.58490753173828</c:v>
                </c:pt>
                <c:pt idx="29">
                  <c:v>106.41527557373047</c:v>
                </c:pt>
                <c:pt idx="30">
                  <c:v>107.19448089599609</c:v>
                </c:pt>
                <c:pt idx="31">
                  <c:v>107.80123138427734</c:v>
                </c:pt>
                <c:pt idx="32">
                  <c:v>106.20008850097656</c:v>
                </c:pt>
                <c:pt idx="33">
                  <c:v>102.94175720214844</c:v>
                </c:pt>
                <c:pt idx="34">
                  <c:v>100.21937561035156</c:v>
                </c:pt>
                <c:pt idx="35">
                  <c:v>97.651679992675781</c:v>
                </c:pt>
                <c:pt idx="36">
                  <c:v>94.595077514648438</c:v>
                </c:pt>
                <c:pt idx="37">
                  <c:v>91.561698913574219</c:v>
                </c:pt>
                <c:pt idx="38">
                  <c:v>88.135391235351563</c:v>
                </c:pt>
                <c:pt idx="39">
                  <c:v>87.026542663574219</c:v>
                </c:pt>
                <c:pt idx="40">
                  <c:v>87.570465087890625</c:v>
                </c:pt>
                <c:pt idx="41">
                  <c:v>87.362800598144531</c:v>
                </c:pt>
                <c:pt idx="42">
                  <c:v>86.901359558105469</c:v>
                </c:pt>
                <c:pt idx="43">
                  <c:v>86.157333374023438</c:v>
                </c:pt>
                <c:pt idx="44">
                  <c:v>87.060234069824219</c:v>
                </c:pt>
                <c:pt idx="45">
                  <c:v>87.999771118164063</c:v>
                </c:pt>
                <c:pt idx="46">
                  <c:v>89.178291320800781</c:v>
                </c:pt>
                <c:pt idx="47">
                  <c:v>90.243141174316406</c:v>
                </c:pt>
                <c:pt idx="48">
                  <c:v>90.536407470703125</c:v>
                </c:pt>
                <c:pt idx="49">
                  <c:v>92.333381652832031</c:v>
                </c:pt>
                <c:pt idx="50">
                  <c:v>96.676582336425781</c:v>
                </c:pt>
                <c:pt idx="51">
                  <c:v>96.935073852539063</c:v>
                </c:pt>
                <c:pt idx="52">
                  <c:v>94.967376708984375</c:v>
                </c:pt>
                <c:pt idx="53">
                  <c:v>93.364570617675781</c:v>
                </c:pt>
                <c:pt idx="54">
                  <c:v>91.158866882324219</c:v>
                </c:pt>
                <c:pt idx="55">
                  <c:v>90.183090209960938</c:v>
                </c:pt>
                <c:pt idx="56">
                  <c:v>89.857368469238281</c:v>
                </c:pt>
                <c:pt idx="57">
                  <c:v>90.1556396484375</c:v>
                </c:pt>
                <c:pt idx="58">
                  <c:v>90.822235107421875</c:v>
                </c:pt>
                <c:pt idx="59">
                  <c:v>91.773101806640625</c:v>
                </c:pt>
                <c:pt idx="60">
                  <c:v>93.33642578125</c:v>
                </c:pt>
                <c:pt idx="61">
                  <c:v>94.30517578125</c:v>
                </c:pt>
                <c:pt idx="62">
                  <c:v>94.790359497070313</c:v>
                </c:pt>
                <c:pt idx="63">
                  <c:v>95.358497619628906</c:v>
                </c:pt>
                <c:pt idx="64">
                  <c:v>96.170921325683594</c:v>
                </c:pt>
                <c:pt idx="65">
                  <c:v>97.073333740234375</c:v>
                </c:pt>
                <c:pt idx="66">
                  <c:v>98.506698608398438</c:v>
                </c:pt>
                <c:pt idx="67">
                  <c:v>99.785675048828125</c:v>
                </c:pt>
                <c:pt idx="68">
                  <c:v>99.182769775390625</c:v>
                </c:pt>
                <c:pt idx="69">
                  <c:v>97.977874755859375</c:v>
                </c:pt>
                <c:pt idx="70">
                  <c:v>96.271537780761719</c:v>
                </c:pt>
                <c:pt idx="71">
                  <c:v>94.445556640625</c:v>
                </c:pt>
                <c:pt idx="72">
                  <c:v>92.985137939453125</c:v>
                </c:pt>
                <c:pt idx="73">
                  <c:v>91.287071228027344</c:v>
                </c:pt>
                <c:pt idx="74">
                  <c:v>88.50506591796875</c:v>
                </c:pt>
                <c:pt idx="75">
                  <c:v>87.170547485351563</c:v>
                </c:pt>
                <c:pt idx="76">
                  <c:v>85.974037170410156</c:v>
                </c:pt>
                <c:pt idx="77">
                  <c:v>84.283157348632813</c:v>
                </c:pt>
                <c:pt idx="78">
                  <c:v>82.206260681152344</c:v>
                </c:pt>
                <c:pt idx="79">
                  <c:v>79.698196411132813</c:v>
                </c:pt>
                <c:pt idx="80">
                  <c:v>78.735427856445313</c:v>
                </c:pt>
                <c:pt idx="81">
                  <c:v>78.53900146484375</c:v>
                </c:pt>
                <c:pt idx="82">
                  <c:v>78.667579650878906</c:v>
                </c:pt>
                <c:pt idx="83">
                  <c:v>79.279129028320313</c:v>
                </c:pt>
                <c:pt idx="84">
                  <c:v>79.26556396484375</c:v>
                </c:pt>
                <c:pt idx="85">
                  <c:v>79.831779479980469</c:v>
                </c:pt>
                <c:pt idx="86">
                  <c:v>80.237571716308594</c:v>
                </c:pt>
                <c:pt idx="87">
                  <c:v>80.216102600097656</c:v>
                </c:pt>
                <c:pt idx="88">
                  <c:v>80.446601867675781</c:v>
                </c:pt>
                <c:pt idx="89">
                  <c:v>80.68377685546875</c:v>
                </c:pt>
                <c:pt idx="90">
                  <c:v>82.278755187988281</c:v>
                </c:pt>
                <c:pt idx="91">
                  <c:v>83.325271606445313</c:v>
                </c:pt>
                <c:pt idx="92">
                  <c:v>84.568458557128906</c:v>
                </c:pt>
                <c:pt idx="93">
                  <c:v>84.715522766113281</c:v>
                </c:pt>
                <c:pt idx="94">
                  <c:v>85.507759094238281</c:v>
                </c:pt>
                <c:pt idx="95">
                  <c:v>86.298934936523438</c:v>
                </c:pt>
                <c:pt idx="96">
                  <c:v>87.407119750976563</c:v>
                </c:pt>
                <c:pt idx="97">
                  <c:v>87.384384155273438</c:v>
                </c:pt>
                <c:pt idx="98">
                  <c:v>87.132209777832031</c:v>
                </c:pt>
                <c:pt idx="99">
                  <c:v>86.557807922363281</c:v>
                </c:pt>
                <c:pt idx="100">
                  <c:v>83.793251037597656</c:v>
                </c:pt>
                <c:pt idx="101">
                  <c:v>80.884292602539063</c:v>
                </c:pt>
                <c:pt idx="102">
                  <c:v>78.680809020996094</c:v>
                </c:pt>
                <c:pt idx="103">
                  <c:v>75.841583251953125</c:v>
                </c:pt>
                <c:pt idx="104">
                  <c:v>71.530792236328125</c:v>
                </c:pt>
                <c:pt idx="105">
                  <c:v>68.423027038574219</c:v>
                </c:pt>
                <c:pt idx="106">
                  <c:v>64.8955078125</c:v>
                </c:pt>
                <c:pt idx="107">
                  <c:v>61.449440002441406</c:v>
                </c:pt>
              </c:numCache>
            </c:numRef>
          </c:val>
          <c:smooth val="0"/>
          <c:extLst>
            <c:ext xmlns:c16="http://schemas.microsoft.com/office/drawing/2014/chart" uri="{C3380CC4-5D6E-409C-BE32-E72D297353CC}">
              <c16:uniqueId val="{00000001-22DF-4A76-9B18-0E63FF3BB84C}"/>
            </c:ext>
          </c:extLst>
        </c:ser>
        <c:ser>
          <c:idx val="5"/>
          <c:order val="2"/>
          <c:tx>
            <c:v>25% tariff</c:v>
          </c:tx>
          <c:spPr>
            <a:ln w="28575" cap="rnd">
              <a:solidFill>
                <a:srgbClr val="990000"/>
              </a:solidFill>
              <a:prstDash val="solid"/>
              <a:round/>
            </a:ln>
            <a:effectLst/>
          </c:spPr>
          <c:marker>
            <c:symbol val="none"/>
          </c:marker>
          <c:cat>
            <c:numRef>
              <c:f>'US Imports by Section 301 List'!$A$5:$A$112</c:f>
              <c:numCache>
                <c:formatCode>mmm\-yyyy</c:formatCode>
                <c:ptCount val="10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numCache>
            </c:numRef>
          </c:cat>
          <c:val>
            <c:numRef>
              <c:f>'US Imports by Section 301 List'!$B$5:$B$112</c:f>
              <c:numCache>
                <c:formatCode>0.0</c:formatCode>
                <c:ptCount val="108"/>
                <c:pt idx="0">
                  <c:v>85.16510009765625</c:v>
                </c:pt>
                <c:pt idx="1">
                  <c:v>85.184417724609375</c:v>
                </c:pt>
                <c:pt idx="2">
                  <c:v>86.308731079101563</c:v>
                </c:pt>
                <c:pt idx="3">
                  <c:v>87.423789978027344</c:v>
                </c:pt>
                <c:pt idx="4">
                  <c:v>88.718162536621094</c:v>
                </c:pt>
                <c:pt idx="5">
                  <c:v>89.926651000976563</c:v>
                </c:pt>
                <c:pt idx="6">
                  <c:v>90.913673400878906</c:v>
                </c:pt>
                <c:pt idx="7">
                  <c:v>91.419036865234375</c:v>
                </c:pt>
                <c:pt idx="8">
                  <c:v>92.22821044921875</c:v>
                </c:pt>
                <c:pt idx="9">
                  <c:v>93.231208801269531</c:v>
                </c:pt>
                <c:pt idx="10">
                  <c:v>94.146720886230469</c:v>
                </c:pt>
                <c:pt idx="11">
                  <c:v>94.834053039550781</c:v>
                </c:pt>
                <c:pt idx="12">
                  <c:v>95.75640869140625</c:v>
                </c:pt>
                <c:pt idx="13">
                  <c:v>97.029289245605469</c:v>
                </c:pt>
                <c:pt idx="14">
                  <c:v>97.937606811523438</c:v>
                </c:pt>
                <c:pt idx="15">
                  <c:v>98.343826293945313</c:v>
                </c:pt>
                <c:pt idx="16">
                  <c:v>99.126258850097656</c:v>
                </c:pt>
                <c:pt idx="17">
                  <c:v>100</c:v>
                </c:pt>
                <c:pt idx="18">
                  <c:v>100.9993896484375</c:v>
                </c:pt>
                <c:pt idx="19">
                  <c:v>101.9356689453125</c:v>
                </c:pt>
                <c:pt idx="20">
                  <c:v>102.94370269775391</c:v>
                </c:pt>
                <c:pt idx="21">
                  <c:v>102.88082885742188</c:v>
                </c:pt>
                <c:pt idx="22">
                  <c:v>102.54218292236328</c:v>
                </c:pt>
                <c:pt idx="23">
                  <c:v>103.52804565429688</c:v>
                </c:pt>
                <c:pt idx="24">
                  <c:v>101.75193023681641</c:v>
                </c:pt>
                <c:pt idx="25">
                  <c:v>99.651573181152344</c:v>
                </c:pt>
                <c:pt idx="26">
                  <c:v>97.352584838867188</c:v>
                </c:pt>
                <c:pt idx="27">
                  <c:v>95.481307983398438</c:v>
                </c:pt>
                <c:pt idx="28">
                  <c:v>92.93902587890625</c:v>
                </c:pt>
                <c:pt idx="29">
                  <c:v>89.833198547363281</c:v>
                </c:pt>
                <c:pt idx="30">
                  <c:v>86.944374084472656</c:v>
                </c:pt>
                <c:pt idx="31">
                  <c:v>83.944610595703125</c:v>
                </c:pt>
                <c:pt idx="32">
                  <c:v>80.93988037109375</c:v>
                </c:pt>
                <c:pt idx="33">
                  <c:v>78.237861633300781</c:v>
                </c:pt>
                <c:pt idx="34">
                  <c:v>75.425300598144531</c:v>
                </c:pt>
                <c:pt idx="35">
                  <c:v>71.599517822265625</c:v>
                </c:pt>
                <c:pt idx="36">
                  <c:v>70.320846557617188</c:v>
                </c:pt>
                <c:pt idx="37">
                  <c:v>68.766899108886719</c:v>
                </c:pt>
                <c:pt idx="38">
                  <c:v>66.714157104492188</c:v>
                </c:pt>
                <c:pt idx="39">
                  <c:v>65.581863403320313</c:v>
                </c:pt>
                <c:pt idx="40">
                  <c:v>64.388999938964844</c:v>
                </c:pt>
                <c:pt idx="41">
                  <c:v>63.867164611816406</c:v>
                </c:pt>
                <c:pt idx="42">
                  <c:v>63.508331298828125</c:v>
                </c:pt>
                <c:pt idx="43">
                  <c:v>63.008014678955078</c:v>
                </c:pt>
                <c:pt idx="44">
                  <c:v>62.772365570068359</c:v>
                </c:pt>
                <c:pt idx="45">
                  <c:v>63.074165344238281</c:v>
                </c:pt>
                <c:pt idx="46">
                  <c:v>63.649639129638672</c:v>
                </c:pt>
                <c:pt idx="47">
                  <c:v>64.256240844726563</c:v>
                </c:pt>
                <c:pt idx="48">
                  <c:v>64.08685302734375</c:v>
                </c:pt>
                <c:pt idx="49">
                  <c:v>64.824226379394531</c:v>
                </c:pt>
                <c:pt idx="50">
                  <c:v>67.4476318359375</c:v>
                </c:pt>
                <c:pt idx="51">
                  <c:v>68.076911926269531</c:v>
                </c:pt>
                <c:pt idx="52">
                  <c:v>68.351425170898438</c:v>
                </c:pt>
                <c:pt idx="53">
                  <c:v>68.763389587402344</c:v>
                </c:pt>
                <c:pt idx="54">
                  <c:v>68.576736450195313</c:v>
                </c:pt>
                <c:pt idx="55">
                  <c:v>69.021728515625</c:v>
                </c:pt>
                <c:pt idx="56">
                  <c:v>69.337196350097656</c:v>
                </c:pt>
                <c:pt idx="57">
                  <c:v>69.439537048339844</c:v>
                </c:pt>
                <c:pt idx="58">
                  <c:v>69.718635559082031</c:v>
                </c:pt>
                <c:pt idx="59">
                  <c:v>70.042495727539063</c:v>
                </c:pt>
                <c:pt idx="60">
                  <c:v>70.826568603515625</c:v>
                </c:pt>
                <c:pt idx="61">
                  <c:v>71.598381042480469</c:v>
                </c:pt>
                <c:pt idx="62">
                  <c:v>71.925918579101563</c:v>
                </c:pt>
                <c:pt idx="63">
                  <c:v>72.587562561035156</c:v>
                </c:pt>
                <c:pt idx="64">
                  <c:v>73.104995727539063</c:v>
                </c:pt>
                <c:pt idx="65">
                  <c:v>73.678657531738281</c:v>
                </c:pt>
                <c:pt idx="66">
                  <c:v>74.234382629394531</c:v>
                </c:pt>
                <c:pt idx="67">
                  <c:v>74.659988403320313</c:v>
                </c:pt>
                <c:pt idx="68">
                  <c:v>74.547195434570313</c:v>
                </c:pt>
                <c:pt idx="69">
                  <c:v>74.244132995605469</c:v>
                </c:pt>
                <c:pt idx="70">
                  <c:v>73.476730346679688</c:v>
                </c:pt>
                <c:pt idx="71">
                  <c:v>72.288948059082031</c:v>
                </c:pt>
                <c:pt idx="72">
                  <c:v>70.939369201660156</c:v>
                </c:pt>
                <c:pt idx="73">
                  <c:v>69.708641052246094</c:v>
                </c:pt>
                <c:pt idx="74">
                  <c:v>67.882377624511719</c:v>
                </c:pt>
                <c:pt idx="75">
                  <c:v>66.771690368652344</c:v>
                </c:pt>
                <c:pt idx="76">
                  <c:v>65.8104248046875</c:v>
                </c:pt>
                <c:pt idx="77">
                  <c:v>64.287605285644531</c:v>
                </c:pt>
                <c:pt idx="78">
                  <c:v>63.081584930419922</c:v>
                </c:pt>
                <c:pt idx="79">
                  <c:v>61.574859619140625</c:v>
                </c:pt>
                <c:pt idx="80">
                  <c:v>60.595069885253906</c:v>
                </c:pt>
                <c:pt idx="81">
                  <c:v>59.874073028564453</c:v>
                </c:pt>
                <c:pt idx="82">
                  <c:v>59.143959045410156</c:v>
                </c:pt>
                <c:pt idx="83">
                  <c:v>58.814273834228516</c:v>
                </c:pt>
                <c:pt idx="84">
                  <c:v>59.087795257568359</c:v>
                </c:pt>
                <c:pt idx="85">
                  <c:v>59.425361633300781</c:v>
                </c:pt>
                <c:pt idx="86">
                  <c:v>59.630180358886719</c:v>
                </c:pt>
                <c:pt idx="87">
                  <c:v>59.42864990234375</c:v>
                </c:pt>
                <c:pt idx="88">
                  <c:v>59.293701171875</c:v>
                </c:pt>
                <c:pt idx="89">
                  <c:v>59.448146820068359</c:v>
                </c:pt>
                <c:pt idx="90">
                  <c:v>59.906745910644531</c:v>
                </c:pt>
                <c:pt idx="91">
                  <c:v>60.247352600097656</c:v>
                </c:pt>
                <c:pt idx="92">
                  <c:v>60.313899993896484</c:v>
                </c:pt>
                <c:pt idx="93">
                  <c:v>60.276332855224609</c:v>
                </c:pt>
                <c:pt idx="94">
                  <c:v>60.460063934326172</c:v>
                </c:pt>
                <c:pt idx="95">
                  <c:v>60.721225738525391</c:v>
                </c:pt>
                <c:pt idx="96">
                  <c:v>61.082332611083984</c:v>
                </c:pt>
                <c:pt idx="97">
                  <c:v>60.971858978271484</c:v>
                </c:pt>
                <c:pt idx="98">
                  <c:v>60.946922302246094</c:v>
                </c:pt>
                <c:pt idx="99">
                  <c:v>60.644275665283203</c:v>
                </c:pt>
                <c:pt idx="100">
                  <c:v>59.383358001708984</c:v>
                </c:pt>
                <c:pt idx="101">
                  <c:v>57.532375335693359</c:v>
                </c:pt>
                <c:pt idx="102">
                  <c:v>56.481300354003906</c:v>
                </c:pt>
                <c:pt idx="103">
                  <c:v>55.064529418945313</c:v>
                </c:pt>
                <c:pt idx="104">
                  <c:v>53.43890380859375</c:v>
                </c:pt>
                <c:pt idx="105">
                  <c:v>52.088821411132813</c:v>
                </c:pt>
                <c:pt idx="106">
                  <c:v>50.580421447753906</c:v>
                </c:pt>
                <c:pt idx="107">
                  <c:v>49.005916595458984</c:v>
                </c:pt>
              </c:numCache>
            </c:numRef>
          </c:val>
          <c:smooth val="0"/>
          <c:extLst>
            <c:ext xmlns:c16="http://schemas.microsoft.com/office/drawing/2014/chart" uri="{C3380CC4-5D6E-409C-BE32-E72D297353CC}">
              <c16:uniqueId val="{00000000-22DF-4A76-9B18-0E63FF3BB84C}"/>
            </c:ext>
          </c:extLst>
        </c:ser>
        <c:dLbls>
          <c:showLegendKey val="0"/>
          <c:showVal val="0"/>
          <c:showCatName val="0"/>
          <c:showSerName val="0"/>
          <c:showPercent val="0"/>
          <c:showBubbleSize val="0"/>
        </c:dLbls>
        <c:smooth val="0"/>
        <c:axId val="1095911999"/>
        <c:axId val="1178224111"/>
      </c:lineChart>
      <c:dateAx>
        <c:axId val="1095911999"/>
        <c:scaling>
          <c:orientation val="minMax"/>
        </c:scaling>
        <c:delete val="0"/>
        <c:axPos val="b"/>
        <c:numFmt formatCode="mmm\-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rial Black" panose="020B0A04020102020204" pitchFamily="34" charset="0"/>
                <a:ea typeface="+mn-ea"/>
                <a:cs typeface="+mn-cs"/>
              </a:defRPr>
            </a:pPr>
            <a:endParaRPr lang="en-US"/>
          </a:p>
        </c:txPr>
        <c:crossAx val="1178224111"/>
        <c:crosses val="autoZero"/>
        <c:auto val="1"/>
        <c:lblOffset val="100"/>
        <c:baseTimeUnit val="months"/>
        <c:majorUnit val="12"/>
        <c:majorTimeUnit val="months"/>
      </c:dateAx>
      <c:valAx>
        <c:axId val="1178224111"/>
        <c:scaling>
          <c:orientation val="minMax"/>
          <c:min val="4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Arial Black" panose="020B0A04020102020204" pitchFamily="34" charset="0"/>
                <a:ea typeface="+mn-ea"/>
                <a:cs typeface="+mn-cs"/>
              </a:defRPr>
            </a:pPr>
            <a:endParaRPr lang="en-US"/>
          </a:p>
        </c:txPr>
        <c:crossAx val="1095911999"/>
        <c:crosses val="autoZero"/>
        <c:crossBetween val="midCat"/>
      </c:valAx>
      <c:spPr>
        <a:noFill/>
        <a:ln>
          <a:noFill/>
        </a:ln>
        <a:effectLst/>
      </c:spPr>
    </c:plotArea>
    <c:legend>
      <c:legendPos val="r"/>
      <c:layout>
        <c:manualLayout>
          <c:xMode val="edge"/>
          <c:yMode val="edge"/>
          <c:x val="0.86462280138258896"/>
          <c:y val="0.27679996189933936"/>
          <c:w val="0.13291783513380309"/>
          <c:h val="0.53867020063281135"/>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Black" panose="020B0A040201020202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bg1"/>
      </a:solidFill>
      <a:round/>
    </a:ln>
    <a:effectLst/>
  </c:spPr>
  <c:txPr>
    <a:bodyPr/>
    <a:lstStyle/>
    <a:p>
      <a:pPr>
        <a:defRPr/>
      </a:pPr>
      <a:endParaRPr lang="en-US"/>
    </a:p>
  </c:txPr>
  <c:printSettings>
    <c:headerFooter/>
    <c:pageMargins b="0.75" l="0.7" r="0.7" t="0.75" header="0.3" footer="0.3"/>
    <c:pageSetup/>
  </c:printSettings>
  <c:userShapes r:id="rId3"/>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2"/>
          <c:order val="0"/>
          <c:tx>
            <c:strRef>
              <c:f>'Auto parts (b)'!$B$6</c:f>
              <c:strCache>
                <c:ptCount val="1"/>
                <c:pt idx="0">
                  <c:v>Import shares from China</c:v>
                </c:pt>
              </c:strCache>
            </c:strRef>
          </c:tx>
          <c:spPr>
            <a:solidFill>
              <a:srgbClr val="C00000"/>
            </a:solidFill>
            <a:ln>
              <a:noFill/>
            </a:ln>
            <a:effectLst/>
          </c:spPr>
          <c:cat>
            <c:numRef>
              <c:f>'Auto parts (b)'!$A$7:$A$114</c:f>
              <c:numCache>
                <c:formatCode>mmm\-yyyy</c:formatCode>
                <c:ptCount val="10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numCache>
            </c:numRef>
          </c:cat>
          <c:val>
            <c:numRef>
              <c:f>'Auto parts (b)'!$B$7:$B$114</c:f>
              <c:numCache>
                <c:formatCode>0</c:formatCode>
                <c:ptCount val="108"/>
                <c:pt idx="0">
                  <c:v>12.530193600819603</c:v>
                </c:pt>
                <c:pt idx="1">
                  <c:v>12.468661584909478</c:v>
                </c:pt>
                <c:pt idx="2">
                  <c:v>12.398225687727869</c:v>
                </c:pt>
                <c:pt idx="3">
                  <c:v>12.375162377010481</c:v>
                </c:pt>
                <c:pt idx="4">
                  <c:v>12.35354761066327</c:v>
                </c:pt>
                <c:pt idx="5">
                  <c:v>12.339180637428745</c:v>
                </c:pt>
                <c:pt idx="6">
                  <c:v>12.395701116647578</c:v>
                </c:pt>
                <c:pt idx="7">
                  <c:v>12.418438573751283</c:v>
                </c:pt>
                <c:pt idx="8">
                  <c:v>12.519251666919121</c:v>
                </c:pt>
                <c:pt idx="9">
                  <c:v>12.565315097553498</c:v>
                </c:pt>
                <c:pt idx="10">
                  <c:v>12.654172493758015</c:v>
                </c:pt>
                <c:pt idx="11">
                  <c:v>12.750478633996066</c:v>
                </c:pt>
                <c:pt idx="12">
                  <c:v>12.784682032782746</c:v>
                </c:pt>
                <c:pt idx="13">
                  <c:v>12.8568979199156</c:v>
                </c:pt>
                <c:pt idx="14">
                  <c:v>13.015849534017457</c:v>
                </c:pt>
                <c:pt idx="15">
                  <c:v>13.027206321756935</c:v>
                </c:pt>
                <c:pt idx="16">
                  <c:v>13.090791663386387</c:v>
                </c:pt>
                <c:pt idx="17">
                  <c:v>13.148069694752962</c:v>
                </c:pt>
                <c:pt idx="18">
                  <c:v>13.153080295495748</c:v>
                </c:pt>
                <c:pt idx="19">
                  <c:v>13.203152845474426</c:v>
                </c:pt>
                <c:pt idx="20">
                  <c:v>13.299353209066631</c:v>
                </c:pt>
                <c:pt idx="21">
                  <c:v>13.362848196315916</c:v>
                </c:pt>
                <c:pt idx="22">
                  <c:v>13.431642574510928</c:v>
                </c:pt>
                <c:pt idx="23">
                  <c:v>13.667713811508314</c:v>
                </c:pt>
                <c:pt idx="24">
                  <c:v>13.576064217876995</c:v>
                </c:pt>
                <c:pt idx="25">
                  <c:v>13.448023436311885</c:v>
                </c:pt>
                <c:pt idx="26">
                  <c:v>13.248442064478633</c:v>
                </c:pt>
                <c:pt idx="27">
                  <c:v>13.105485559739716</c:v>
                </c:pt>
                <c:pt idx="28">
                  <c:v>12.865174779927319</c:v>
                </c:pt>
                <c:pt idx="29">
                  <c:v>12.573728921834961</c:v>
                </c:pt>
                <c:pt idx="30">
                  <c:v>12.275347949469458</c:v>
                </c:pt>
                <c:pt idx="31">
                  <c:v>11.958609466763741</c:v>
                </c:pt>
                <c:pt idx="32">
                  <c:v>11.651511610195916</c:v>
                </c:pt>
                <c:pt idx="33">
                  <c:v>11.398008908602355</c:v>
                </c:pt>
                <c:pt idx="34">
                  <c:v>11.00528368926196</c:v>
                </c:pt>
                <c:pt idx="35">
                  <c:v>10.426753277505474</c:v>
                </c:pt>
                <c:pt idx="36">
                  <c:v>10.169080908477884</c:v>
                </c:pt>
                <c:pt idx="37">
                  <c:v>9.9170299509059436</c:v>
                </c:pt>
                <c:pt idx="38">
                  <c:v>9.6876447362998288</c:v>
                </c:pt>
                <c:pt idx="39">
                  <c:v>9.8868277292892337</c:v>
                </c:pt>
                <c:pt idx="40">
                  <c:v>10.105874263112389</c:v>
                </c:pt>
                <c:pt idx="41">
                  <c:v>10.130460722840514</c:v>
                </c:pt>
                <c:pt idx="42">
                  <c:v>10.036746122914288</c:v>
                </c:pt>
                <c:pt idx="43">
                  <c:v>9.9635514411266772</c:v>
                </c:pt>
                <c:pt idx="44">
                  <c:v>9.8485748818425183</c:v>
                </c:pt>
                <c:pt idx="45">
                  <c:v>9.8142718729932472</c:v>
                </c:pt>
                <c:pt idx="46">
                  <c:v>9.8857071281352447</c:v>
                </c:pt>
                <c:pt idx="47">
                  <c:v>9.9400440881628089</c:v>
                </c:pt>
                <c:pt idx="48">
                  <c:v>9.9388089226037071</c:v>
                </c:pt>
                <c:pt idx="49">
                  <c:v>10.121157968420128</c:v>
                </c:pt>
                <c:pt idx="50">
                  <c:v>10.412231265760321</c:v>
                </c:pt>
                <c:pt idx="51">
                  <c:v>10.069478431096623</c:v>
                </c:pt>
                <c:pt idx="52">
                  <c:v>9.7525230810142141</c:v>
                </c:pt>
                <c:pt idx="53">
                  <c:v>9.7560438963080927</c:v>
                </c:pt>
                <c:pt idx="54">
                  <c:v>9.7932178992903243</c:v>
                </c:pt>
                <c:pt idx="55">
                  <c:v>9.8816699048997236</c:v>
                </c:pt>
                <c:pt idx="56">
                  <c:v>10.000777819597072</c:v>
                </c:pt>
                <c:pt idx="57">
                  <c:v>10.071584284610127</c:v>
                </c:pt>
                <c:pt idx="58">
                  <c:v>10.132550317308347</c:v>
                </c:pt>
                <c:pt idx="59">
                  <c:v>10.112544421490217</c:v>
                </c:pt>
                <c:pt idx="60">
                  <c:v>10.169482898620382</c:v>
                </c:pt>
                <c:pt idx="61">
                  <c:v>10.167269182641963</c:v>
                </c:pt>
                <c:pt idx="62">
                  <c:v>10.109614329815509</c:v>
                </c:pt>
                <c:pt idx="63">
                  <c:v>10.156674033641766</c:v>
                </c:pt>
                <c:pt idx="64">
                  <c:v>10.12963284627593</c:v>
                </c:pt>
                <c:pt idx="65">
                  <c:v>10.123848753533732</c:v>
                </c:pt>
                <c:pt idx="66">
                  <c:v>10.149079223212429</c:v>
                </c:pt>
                <c:pt idx="67">
                  <c:v>10.156236726318983</c:v>
                </c:pt>
                <c:pt idx="68">
                  <c:v>10.079215886100169</c:v>
                </c:pt>
                <c:pt idx="69">
                  <c:v>9.9874616518893102</c:v>
                </c:pt>
                <c:pt idx="70">
                  <c:v>9.9063772274378366</c:v>
                </c:pt>
                <c:pt idx="71">
                  <c:v>9.7892082236697053</c:v>
                </c:pt>
                <c:pt idx="72">
                  <c:v>9.6344502630329085</c:v>
                </c:pt>
                <c:pt idx="73">
                  <c:v>9.4635509660738695</c:v>
                </c:pt>
                <c:pt idx="74">
                  <c:v>9.2443431052300635</c:v>
                </c:pt>
                <c:pt idx="75">
                  <c:v>9.1090658272428868</c:v>
                </c:pt>
                <c:pt idx="76">
                  <c:v>8.9904219992699907</c:v>
                </c:pt>
                <c:pt idx="77">
                  <c:v>8.8434259189263624</c:v>
                </c:pt>
                <c:pt idx="78">
                  <c:v>8.6825882661014564</c:v>
                </c:pt>
                <c:pt idx="79">
                  <c:v>8.5046126556386401</c:v>
                </c:pt>
                <c:pt idx="80">
                  <c:v>8.4099905531554242</c:v>
                </c:pt>
                <c:pt idx="81">
                  <c:v>8.3400894820039753</c:v>
                </c:pt>
                <c:pt idx="82">
                  <c:v>8.2320532645739437</c:v>
                </c:pt>
                <c:pt idx="83">
                  <c:v>8.2228855570480164</c:v>
                </c:pt>
                <c:pt idx="84">
                  <c:v>8.2253525512623575</c:v>
                </c:pt>
                <c:pt idx="85">
                  <c:v>8.2525577557184686</c:v>
                </c:pt>
                <c:pt idx="86">
                  <c:v>8.3107159239239898</c:v>
                </c:pt>
                <c:pt idx="87">
                  <c:v>8.2210908357420571</c:v>
                </c:pt>
                <c:pt idx="88">
                  <c:v>8.1716092954905566</c:v>
                </c:pt>
                <c:pt idx="89">
                  <c:v>8.1685021648894569</c:v>
                </c:pt>
                <c:pt idx="90">
                  <c:v>8.1925552003061188</c:v>
                </c:pt>
                <c:pt idx="91">
                  <c:v>8.1799615214888295</c:v>
                </c:pt>
                <c:pt idx="92">
                  <c:v>8.1499817175541729</c:v>
                </c:pt>
                <c:pt idx="93">
                  <c:v>8.0857424175426456</c:v>
                </c:pt>
                <c:pt idx="94">
                  <c:v>8.0756992957779321</c:v>
                </c:pt>
                <c:pt idx="95">
                  <c:v>8.108760486482435</c:v>
                </c:pt>
                <c:pt idx="96">
                  <c:v>8.154321127278628</c:v>
                </c:pt>
                <c:pt idx="97">
                  <c:v>8.1420722527010341</c:v>
                </c:pt>
                <c:pt idx="98">
                  <c:v>8.1044762605657024</c:v>
                </c:pt>
                <c:pt idx="99">
                  <c:v>8.1197452998368487</c:v>
                </c:pt>
                <c:pt idx="100">
                  <c:v>8.0638983670015048</c:v>
                </c:pt>
                <c:pt idx="101">
                  <c:v>7.893384823485972</c:v>
                </c:pt>
                <c:pt idx="102">
                  <c:v>7.8047614391701119</c:v>
                </c:pt>
                <c:pt idx="103">
                  <c:v>7.6729525701494055</c:v>
                </c:pt>
                <c:pt idx="104">
                  <c:v>7.5544815361133262</c:v>
                </c:pt>
                <c:pt idx="105">
                  <c:v>7.4247369973086839</c:v>
                </c:pt>
                <c:pt idx="106">
                  <c:v>7.2868886043908923</c:v>
                </c:pt>
                <c:pt idx="107">
                  <c:v>7.1093469522190658</c:v>
                </c:pt>
              </c:numCache>
            </c:numRef>
          </c:val>
          <c:extLst>
            <c:ext xmlns:c16="http://schemas.microsoft.com/office/drawing/2014/chart" uri="{C3380CC4-5D6E-409C-BE32-E72D297353CC}">
              <c16:uniqueId val="{00000000-47FA-4B7A-813F-994C39CC1C92}"/>
            </c:ext>
          </c:extLst>
        </c:ser>
        <c:ser>
          <c:idx val="0"/>
          <c:order val="1"/>
          <c:tx>
            <c:strRef>
              <c:f>'Auto parts (b)'!$C$6</c:f>
              <c:strCache>
                <c:ptCount val="1"/>
                <c:pt idx="0">
                  <c:v>Import shares from Mexico</c:v>
                </c:pt>
              </c:strCache>
            </c:strRef>
          </c:tx>
          <c:spPr>
            <a:solidFill>
              <a:schemeClr val="accent6">
                <a:lumMod val="75000"/>
              </a:schemeClr>
            </a:solidFill>
            <a:ln>
              <a:noFill/>
            </a:ln>
            <a:effectLst/>
          </c:spPr>
          <c:cat>
            <c:numRef>
              <c:f>'Auto parts (b)'!$A$7:$A$114</c:f>
              <c:numCache>
                <c:formatCode>mmm\-yyyy</c:formatCode>
                <c:ptCount val="10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numCache>
            </c:numRef>
          </c:cat>
          <c:val>
            <c:numRef>
              <c:f>'Auto parts (b)'!$C$7:$C$114</c:f>
              <c:numCache>
                <c:formatCode>0</c:formatCode>
                <c:ptCount val="108"/>
                <c:pt idx="0">
                  <c:v>35.51108257515093</c:v>
                </c:pt>
                <c:pt idx="1">
                  <c:v>35.697428029795404</c:v>
                </c:pt>
                <c:pt idx="2">
                  <c:v>35.762792142061187</c:v>
                </c:pt>
                <c:pt idx="3">
                  <c:v>35.78809614327848</c:v>
                </c:pt>
                <c:pt idx="4">
                  <c:v>35.831030126391219</c:v>
                </c:pt>
                <c:pt idx="5">
                  <c:v>35.849857460054295</c:v>
                </c:pt>
                <c:pt idx="6">
                  <c:v>35.883152092216662</c:v>
                </c:pt>
                <c:pt idx="7">
                  <c:v>35.814093050239308</c:v>
                </c:pt>
                <c:pt idx="8">
                  <c:v>35.762602155236038</c:v>
                </c:pt>
                <c:pt idx="9">
                  <c:v>35.660674519058119</c:v>
                </c:pt>
                <c:pt idx="10">
                  <c:v>35.663085953615543</c:v>
                </c:pt>
                <c:pt idx="11">
                  <c:v>35.531562326181763</c:v>
                </c:pt>
                <c:pt idx="12">
                  <c:v>35.484528598602346</c:v>
                </c:pt>
                <c:pt idx="13">
                  <c:v>35.431179470808281</c:v>
                </c:pt>
                <c:pt idx="14">
                  <c:v>35.483427362236021</c:v>
                </c:pt>
                <c:pt idx="15">
                  <c:v>35.464521292046548</c:v>
                </c:pt>
                <c:pt idx="16">
                  <c:v>35.455875744001119</c:v>
                </c:pt>
                <c:pt idx="17">
                  <c:v>35.46580795333022</c:v>
                </c:pt>
                <c:pt idx="18">
                  <c:v>35.516460099676415</c:v>
                </c:pt>
                <c:pt idx="19">
                  <c:v>35.670764878805187</c:v>
                </c:pt>
                <c:pt idx="20">
                  <c:v>35.812247325742085</c:v>
                </c:pt>
                <c:pt idx="21">
                  <c:v>35.954407396296055</c:v>
                </c:pt>
                <c:pt idx="22">
                  <c:v>36.033317040751001</c:v>
                </c:pt>
                <c:pt idx="23">
                  <c:v>36.012788211525212</c:v>
                </c:pt>
                <c:pt idx="24">
                  <c:v>36.084545868004284</c:v>
                </c:pt>
                <c:pt idx="25">
                  <c:v>36.216764901161127</c:v>
                </c:pt>
                <c:pt idx="26">
                  <c:v>36.341713161568705</c:v>
                </c:pt>
                <c:pt idx="27">
                  <c:v>36.387186948241208</c:v>
                </c:pt>
                <c:pt idx="28">
                  <c:v>36.581189486140772</c:v>
                </c:pt>
                <c:pt idx="29">
                  <c:v>36.776275769520254</c:v>
                </c:pt>
                <c:pt idx="30">
                  <c:v>36.975528301123802</c:v>
                </c:pt>
                <c:pt idx="31">
                  <c:v>37.188937949012455</c:v>
                </c:pt>
                <c:pt idx="32">
                  <c:v>37.267367321206201</c:v>
                </c:pt>
                <c:pt idx="33">
                  <c:v>37.274347303529495</c:v>
                </c:pt>
                <c:pt idx="34">
                  <c:v>37.552138492775775</c:v>
                </c:pt>
                <c:pt idx="35">
                  <c:v>37.843052521013824</c:v>
                </c:pt>
                <c:pt idx="36">
                  <c:v>38.068310006851938</c:v>
                </c:pt>
                <c:pt idx="37">
                  <c:v>38.265707129426687</c:v>
                </c:pt>
                <c:pt idx="38">
                  <c:v>38.224535663668291</c:v>
                </c:pt>
                <c:pt idx="39">
                  <c:v>37.152121122226781</c:v>
                </c:pt>
                <c:pt idx="40">
                  <c:v>36.483543458126952</c:v>
                </c:pt>
                <c:pt idx="41">
                  <c:v>36.918638313641594</c:v>
                </c:pt>
                <c:pt idx="42">
                  <c:v>37.477089321724804</c:v>
                </c:pt>
                <c:pt idx="43">
                  <c:v>37.726068637996796</c:v>
                </c:pt>
                <c:pt idx="44">
                  <c:v>37.846447879476472</c:v>
                </c:pt>
                <c:pt idx="45">
                  <c:v>38.079158030737183</c:v>
                </c:pt>
                <c:pt idx="46">
                  <c:v>37.910863583902177</c:v>
                </c:pt>
                <c:pt idx="47">
                  <c:v>37.847465974489552</c:v>
                </c:pt>
                <c:pt idx="48">
                  <c:v>37.730788598065487</c:v>
                </c:pt>
                <c:pt idx="49">
                  <c:v>37.539597932977472</c:v>
                </c:pt>
                <c:pt idx="50">
                  <c:v>37.60370651296379</c:v>
                </c:pt>
                <c:pt idx="51">
                  <c:v>38.679039347353566</c:v>
                </c:pt>
                <c:pt idx="52">
                  <c:v>38.991030334660969</c:v>
                </c:pt>
                <c:pt idx="53">
                  <c:v>38.3493768954648</c:v>
                </c:pt>
                <c:pt idx="54">
                  <c:v>37.77547683243845</c:v>
                </c:pt>
                <c:pt idx="55">
                  <c:v>37.302038911367788</c:v>
                </c:pt>
                <c:pt idx="56">
                  <c:v>36.993086509216134</c:v>
                </c:pt>
                <c:pt idx="57">
                  <c:v>36.771475607484199</c:v>
                </c:pt>
                <c:pt idx="58">
                  <c:v>36.705113868305489</c:v>
                </c:pt>
                <c:pt idx="59">
                  <c:v>36.694651239515572</c:v>
                </c:pt>
                <c:pt idx="60">
                  <c:v>36.618630608974946</c:v>
                </c:pt>
                <c:pt idx="61">
                  <c:v>36.613806232508949</c:v>
                </c:pt>
                <c:pt idx="62">
                  <c:v>36.655766323355991</c:v>
                </c:pt>
                <c:pt idx="63">
                  <c:v>36.594680750118627</c:v>
                </c:pt>
                <c:pt idx="64">
                  <c:v>36.704062929371403</c:v>
                </c:pt>
                <c:pt idx="65">
                  <c:v>36.806932303177412</c:v>
                </c:pt>
                <c:pt idx="66">
                  <c:v>36.875970478432109</c:v>
                </c:pt>
                <c:pt idx="67">
                  <c:v>37.0838873678101</c:v>
                </c:pt>
                <c:pt idx="68">
                  <c:v>37.192595410371375</c:v>
                </c:pt>
                <c:pt idx="69">
                  <c:v>37.23695771515245</c:v>
                </c:pt>
                <c:pt idx="70">
                  <c:v>37.33480215375792</c:v>
                </c:pt>
                <c:pt idx="71">
                  <c:v>37.456774827091181</c:v>
                </c:pt>
                <c:pt idx="72">
                  <c:v>37.665567191380894</c:v>
                </c:pt>
                <c:pt idx="73">
                  <c:v>37.901861738083952</c:v>
                </c:pt>
                <c:pt idx="74">
                  <c:v>38.247225371075452</c:v>
                </c:pt>
                <c:pt idx="75">
                  <c:v>38.609813063809348</c:v>
                </c:pt>
                <c:pt idx="76">
                  <c:v>39.061322688982457</c:v>
                </c:pt>
                <c:pt idx="77">
                  <c:v>39.443315050874816</c:v>
                </c:pt>
                <c:pt idx="78">
                  <c:v>39.751728405017104</c:v>
                </c:pt>
                <c:pt idx="79">
                  <c:v>40.080462484326965</c:v>
                </c:pt>
                <c:pt idx="80">
                  <c:v>40.34867425869971</c:v>
                </c:pt>
                <c:pt idx="81">
                  <c:v>40.555245714452468</c:v>
                </c:pt>
                <c:pt idx="82">
                  <c:v>40.660660644561219</c:v>
                </c:pt>
                <c:pt idx="83">
                  <c:v>40.749705315923023</c:v>
                </c:pt>
                <c:pt idx="84">
                  <c:v>40.755795869612207</c:v>
                </c:pt>
                <c:pt idx="85">
                  <c:v>40.82338975298827</c:v>
                </c:pt>
                <c:pt idx="86">
                  <c:v>40.787805202699964</c:v>
                </c:pt>
                <c:pt idx="87">
                  <c:v>40.895681197894255</c:v>
                </c:pt>
                <c:pt idx="88">
                  <c:v>40.924889288970263</c:v>
                </c:pt>
                <c:pt idx="89">
                  <c:v>40.928122487740822</c:v>
                </c:pt>
                <c:pt idx="90">
                  <c:v>40.922255777637467</c:v>
                </c:pt>
                <c:pt idx="91">
                  <c:v>41.014407972020173</c:v>
                </c:pt>
                <c:pt idx="92">
                  <c:v>41.04705991781865</c:v>
                </c:pt>
                <c:pt idx="93">
                  <c:v>41.234220115916912</c:v>
                </c:pt>
                <c:pt idx="94">
                  <c:v>41.366193246954076</c:v>
                </c:pt>
                <c:pt idx="95">
                  <c:v>41.216942040087091</c:v>
                </c:pt>
                <c:pt idx="96">
                  <c:v>41.295083328566861</c:v>
                </c:pt>
                <c:pt idx="97">
                  <c:v>41.343509722326928</c:v>
                </c:pt>
                <c:pt idx="98">
                  <c:v>41.297187941057004</c:v>
                </c:pt>
                <c:pt idx="99">
                  <c:v>41.281714836264307</c:v>
                </c:pt>
                <c:pt idx="100">
                  <c:v>41.258217085426608</c:v>
                </c:pt>
                <c:pt idx="101">
                  <c:v>41.373071141287724</c:v>
                </c:pt>
                <c:pt idx="102">
                  <c:v>41.399870161298324</c:v>
                </c:pt>
                <c:pt idx="103">
                  <c:v>41.288307779961045</c:v>
                </c:pt>
                <c:pt idx="104">
                  <c:v>41.436744305318996</c:v>
                </c:pt>
                <c:pt idx="105">
                  <c:v>41.642593382362222</c:v>
                </c:pt>
                <c:pt idx="106">
                  <c:v>41.73448425908682</c:v>
                </c:pt>
                <c:pt idx="107">
                  <c:v>41.94832310022629</c:v>
                </c:pt>
              </c:numCache>
            </c:numRef>
          </c:val>
          <c:extLst>
            <c:ext xmlns:c16="http://schemas.microsoft.com/office/drawing/2014/chart" uri="{C3380CC4-5D6E-409C-BE32-E72D297353CC}">
              <c16:uniqueId val="{00000001-47FA-4B7A-813F-994C39CC1C92}"/>
            </c:ext>
          </c:extLst>
        </c:ser>
        <c:ser>
          <c:idx val="1"/>
          <c:order val="2"/>
          <c:tx>
            <c:strRef>
              <c:f>'Auto parts (b)'!$D$6</c:f>
              <c:strCache>
                <c:ptCount val="1"/>
                <c:pt idx="0">
                  <c:v>Import shares from Canada</c:v>
                </c:pt>
              </c:strCache>
            </c:strRef>
          </c:tx>
          <c:spPr>
            <a:solidFill>
              <a:srgbClr val="FF6600"/>
            </a:solidFill>
            <a:ln>
              <a:noFill/>
            </a:ln>
            <a:effectLst/>
          </c:spPr>
          <c:cat>
            <c:numRef>
              <c:f>'Auto parts (b)'!$A$7:$A$114</c:f>
              <c:numCache>
                <c:formatCode>mmm\-yyyy</c:formatCode>
                <c:ptCount val="10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numCache>
            </c:numRef>
          </c:cat>
          <c:val>
            <c:numRef>
              <c:f>'Auto parts (b)'!$D$7:$D$114</c:f>
              <c:numCache>
                <c:formatCode>0</c:formatCode>
                <c:ptCount val="108"/>
                <c:pt idx="0">
                  <c:v>11.331510629767855</c:v>
                </c:pt>
                <c:pt idx="1">
                  <c:v>11.330946282215034</c:v>
                </c:pt>
                <c:pt idx="2">
                  <c:v>11.265003694084632</c:v>
                </c:pt>
                <c:pt idx="3">
                  <c:v>11.187068172608743</c:v>
                </c:pt>
                <c:pt idx="4">
                  <c:v>11.150209780088243</c:v>
                </c:pt>
                <c:pt idx="5">
                  <c:v>11.032832736449583</c:v>
                </c:pt>
                <c:pt idx="6">
                  <c:v>10.95321675308203</c:v>
                </c:pt>
                <c:pt idx="7">
                  <c:v>10.866977138934281</c:v>
                </c:pt>
                <c:pt idx="8">
                  <c:v>10.806384809395533</c:v>
                </c:pt>
                <c:pt idx="9">
                  <c:v>10.800077491427407</c:v>
                </c:pt>
                <c:pt idx="10">
                  <c:v>10.831489245394724</c:v>
                </c:pt>
                <c:pt idx="11">
                  <c:v>10.80552202506335</c:v>
                </c:pt>
                <c:pt idx="12">
                  <c:v>10.790195163504034</c:v>
                </c:pt>
                <c:pt idx="13">
                  <c:v>10.757484859229457</c:v>
                </c:pt>
                <c:pt idx="14">
                  <c:v>10.789963466785156</c:v>
                </c:pt>
                <c:pt idx="15">
                  <c:v>10.825874822870615</c:v>
                </c:pt>
                <c:pt idx="16">
                  <c:v>10.828352355042316</c:v>
                </c:pt>
                <c:pt idx="17">
                  <c:v>10.857676375069424</c:v>
                </c:pt>
                <c:pt idx="18">
                  <c:v>10.876549266094129</c:v>
                </c:pt>
                <c:pt idx="19">
                  <c:v>10.927798403361674</c:v>
                </c:pt>
                <c:pt idx="20">
                  <c:v>10.934227577532161</c:v>
                </c:pt>
                <c:pt idx="21">
                  <c:v>10.931689764436152</c:v>
                </c:pt>
                <c:pt idx="22">
                  <c:v>10.872141364899878</c:v>
                </c:pt>
                <c:pt idx="23">
                  <c:v>10.810119706155833</c:v>
                </c:pt>
                <c:pt idx="24">
                  <c:v>10.786753820497127</c:v>
                </c:pt>
                <c:pt idx="25">
                  <c:v>10.804968431982299</c:v>
                </c:pt>
                <c:pt idx="26">
                  <c:v>10.772987284780902</c:v>
                </c:pt>
                <c:pt idx="27">
                  <c:v>10.755357930722036</c:v>
                </c:pt>
                <c:pt idx="28">
                  <c:v>10.748755295784139</c:v>
                </c:pt>
                <c:pt idx="29">
                  <c:v>10.779744249965272</c:v>
                </c:pt>
                <c:pt idx="30">
                  <c:v>10.807592593510547</c:v>
                </c:pt>
                <c:pt idx="31">
                  <c:v>10.789992267700923</c:v>
                </c:pt>
                <c:pt idx="32">
                  <c:v>10.746072076269888</c:v>
                </c:pt>
                <c:pt idx="33">
                  <c:v>10.638206948642999</c:v>
                </c:pt>
                <c:pt idx="34">
                  <c:v>10.712526377547171</c:v>
                </c:pt>
                <c:pt idx="35">
                  <c:v>10.801231679216155</c:v>
                </c:pt>
                <c:pt idx="36">
                  <c:v>10.860164680073014</c:v>
                </c:pt>
                <c:pt idx="37">
                  <c:v>10.882551228122972</c:v>
                </c:pt>
                <c:pt idx="38">
                  <c:v>10.750100203074167</c:v>
                </c:pt>
                <c:pt idx="39">
                  <c:v>10.384853469462719</c:v>
                </c:pt>
                <c:pt idx="40">
                  <c:v>10.230024623065253</c:v>
                </c:pt>
                <c:pt idx="41">
                  <c:v>10.342677244907943</c:v>
                </c:pt>
                <c:pt idx="42">
                  <c:v>10.489219952036629</c:v>
                </c:pt>
                <c:pt idx="43">
                  <c:v>10.528119675111345</c:v>
                </c:pt>
                <c:pt idx="44">
                  <c:v>10.603707544786984</c:v>
                </c:pt>
                <c:pt idx="45">
                  <c:v>10.646182532647707</c:v>
                </c:pt>
                <c:pt idx="46">
                  <c:v>10.460457650090945</c:v>
                </c:pt>
                <c:pt idx="47">
                  <c:v>10.383337492459008</c:v>
                </c:pt>
                <c:pt idx="48">
                  <c:v>10.26746122220864</c:v>
                </c:pt>
                <c:pt idx="49">
                  <c:v>10.183407998228867</c:v>
                </c:pt>
                <c:pt idx="50">
                  <c:v>10.30843620586414</c:v>
                </c:pt>
                <c:pt idx="51">
                  <c:v>10.554228459785323</c:v>
                </c:pt>
                <c:pt idx="52">
                  <c:v>10.562889909229778</c:v>
                </c:pt>
                <c:pt idx="53">
                  <c:v>10.360833557064019</c:v>
                </c:pt>
                <c:pt idx="54">
                  <c:v>10.187944696070371</c:v>
                </c:pt>
                <c:pt idx="55">
                  <c:v>10.056067404198602</c:v>
                </c:pt>
                <c:pt idx="56">
                  <c:v>9.9271853761536715</c:v>
                </c:pt>
                <c:pt idx="57">
                  <c:v>9.9630164481871368</c:v>
                </c:pt>
                <c:pt idx="58">
                  <c:v>10.110256613893732</c:v>
                </c:pt>
                <c:pt idx="59">
                  <c:v>10.133952736455425</c:v>
                </c:pt>
                <c:pt idx="60">
                  <c:v>10.131325186531255</c:v>
                </c:pt>
                <c:pt idx="61">
                  <c:v>10.046560626747468</c:v>
                </c:pt>
                <c:pt idx="62">
                  <c:v>10.064274442494943</c:v>
                </c:pt>
                <c:pt idx="63">
                  <c:v>10.094326673520342</c:v>
                </c:pt>
                <c:pt idx="64">
                  <c:v>10.11625533004946</c:v>
                </c:pt>
                <c:pt idx="65">
                  <c:v>10.13234957353534</c:v>
                </c:pt>
                <c:pt idx="66">
                  <c:v>10.14082243881708</c:v>
                </c:pt>
                <c:pt idx="67">
                  <c:v>10.162281132419203</c:v>
                </c:pt>
                <c:pt idx="68">
                  <c:v>10.184489442257208</c:v>
                </c:pt>
                <c:pt idx="69">
                  <c:v>10.131670992102357</c:v>
                </c:pt>
                <c:pt idx="70">
                  <c:v>9.9384146240723901</c:v>
                </c:pt>
                <c:pt idx="71">
                  <c:v>10.055406253447181</c:v>
                </c:pt>
                <c:pt idx="72">
                  <c:v>10.098324963715303</c:v>
                </c:pt>
                <c:pt idx="73">
                  <c:v>10.19322676308421</c:v>
                </c:pt>
                <c:pt idx="74">
                  <c:v>10.226571888305267</c:v>
                </c:pt>
                <c:pt idx="75">
                  <c:v>10.282227651866226</c:v>
                </c:pt>
                <c:pt idx="76">
                  <c:v>10.396736902797276</c:v>
                </c:pt>
                <c:pt idx="77">
                  <c:v>10.45380075857509</c:v>
                </c:pt>
                <c:pt idx="78">
                  <c:v>10.4873352781468</c:v>
                </c:pt>
                <c:pt idx="79">
                  <c:v>10.564262950879693</c:v>
                </c:pt>
                <c:pt idx="80">
                  <c:v>10.589770641251704</c:v>
                </c:pt>
                <c:pt idx="81">
                  <c:v>10.525089753659337</c:v>
                </c:pt>
                <c:pt idx="82">
                  <c:v>10.663735914799126</c:v>
                </c:pt>
                <c:pt idx="83">
                  <c:v>10.512666546760796</c:v>
                </c:pt>
                <c:pt idx="84">
                  <c:v>10.487269497364226</c:v>
                </c:pt>
                <c:pt idx="85">
                  <c:v>10.452589665187267</c:v>
                </c:pt>
                <c:pt idx="86">
                  <c:v>10.350909835752086</c:v>
                </c:pt>
                <c:pt idx="87">
                  <c:v>10.354296273059871</c:v>
                </c:pt>
                <c:pt idx="88">
                  <c:v>10.30207947860093</c:v>
                </c:pt>
                <c:pt idx="89">
                  <c:v>10.248570736952219</c:v>
                </c:pt>
                <c:pt idx="90">
                  <c:v>10.133339183279661</c:v>
                </c:pt>
                <c:pt idx="91">
                  <c:v>10.057367811290478</c:v>
                </c:pt>
                <c:pt idx="92">
                  <c:v>10.031930094518753</c:v>
                </c:pt>
                <c:pt idx="93">
                  <c:v>10.080033955662513</c:v>
                </c:pt>
                <c:pt idx="94">
                  <c:v>10.017478010820762</c:v>
                </c:pt>
                <c:pt idx="95">
                  <c:v>10.013423912343848</c:v>
                </c:pt>
                <c:pt idx="96">
                  <c:v>9.9455519044476652</c:v>
                </c:pt>
                <c:pt idx="97">
                  <c:v>9.915643047721753</c:v>
                </c:pt>
                <c:pt idx="98">
                  <c:v>9.8977527562426815</c:v>
                </c:pt>
                <c:pt idx="99">
                  <c:v>9.8300563388736517</c:v>
                </c:pt>
                <c:pt idx="100">
                  <c:v>9.837613575526273</c:v>
                </c:pt>
                <c:pt idx="101">
                  <c:v>9.9152632926436706</c:v>
                </c:pt>
                <c:pt idx="102">
                  <c:v>10.04784210581199</c:v>
                </c:pt>
                <c:pt idx="103">
                  <c:v>10.036751178963856</c:v>
                </c:pt>
                <c:pt idx="104">
                  <c:v>10.102629360015223</c:v>
                </c:pt>
                <c:pt idx="105">
                  <c:v>10.182218856965655</c:v>
                </c:pt>
                <c:pt idx="106">
                  <c:v>10.222273140379242</c:v>
                </c:pt>
                <c:pt idx="107">
                  <c:v>10.296526524393478</c:v>
                </c:pt>
              </c:numCache>
            </c:numRef>
          </c:val>
          <c:extLst>
            <c:ext xmlns:c16="http://schemas.microsoft.com/office/drawing/2014/chart" uri="{C3380CC4-5D6E-409C-BE32-E72D297353CC}">
              <c16:uniqueId val="{00000003-47FA-4B7A-813F-994C39CC1C92}"/>
            </c:ext>
          </c:extLst>
        </c:ser>
        <c:ser>
          <c:idx val="3"/>
          <c:order val="3"/>
          <c:tx>
            <c:strRef>
              <c:f>'Auto parts (b)'!$F$6</c:f>
              <c:strCache>
                <c:ptCount val="1"/>
                <c:pt idx="0">
                  <c:v>Import shares from Japan</c:v>
                </c:pt>
              </c:strCache>
            </c:strRef>
          </c:tx>
          <c:spPr>
            <a:solidFill>
              <a:srgbClr val="660033"/>
            </a:solidFill>
            <a:ln w="25400">
              <a:noFill/>
            </a:ln>
            <a:effectLst/>
          </c:spPr>
          <c:cat>
            <c:numRef>
              <c:f>'Auto parts (b)'!$A$7:$A$114</c:f>
              <c:numCache>
                <c:formatCode>mmm\-yyyy</c:formatCode>
                <c:ptCount val="10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numCache>
            </c:numRef>
          </c:cat>
          <c:val>
            <c:numRef>
              <c:f>'Auto parts (b)'!$F$7:$F$114</c:f>
              <c:numCache>
                <c:formatCode>0</c:formatCode>
                <c:ptCount val="108"/>
                <c:pt idx="0">
                  <c:v>10.358235956202469</c:v>
                </c:pt>
                <c:pt idx="1">
                  <c:v>10.28837786773556</c:v>
                </c:pt>
                <c:pt idx="2">
                  <c:v>10.515156569608802</c:v>
                </c:pt>
                <c:pt idx="3">
                  <c:v>10.625313444201122</c:v>
                </c:pt>
                <c:pt idx="4">
                  <c:v>10.683437770246492</c:v>
                </c:pt>
                <c:pt idx="5">
                  <c:v>10.729833382569765</c:v>
                </c:pt>
                <c:pt idx="6">
                  <c:v>10.623740450777271</c:v>
                </c:pt>
                <c:pt idx="7">
                  <c:v>10.786092321672459</c:v>
                </c:pt>
                <c:pt idx="8">
                  <c:v>10.769532033874361</c:v>
                </c:pt>
                <c:pt idx="9">
                  <c:v>10.806002396552106</c:v>
                </c:pt>
                <c:pt idx="10">
                  <c:v>10.656543258207494</c:v>
                </c:pt>
                <c:pt idx="11">
                  <c:v>10.681032392683646</c:v>
                </c:pt>
                <c:pt idx="12">
                  <c:v>10.773296458146568</c:v>
                </c:pt>
                <c:pt idx="13">
                  <c:v>10.836561657781635</c:v>
                </c:pt>
                <c:pt idx="14">
                  <c:v>10.598569147527423</c:v>
                </c:pt>
                <c:pt idx="15">
                  <c:v>10.559444263555553</c:v>
                </c:pt>
                <c:pt idx="16">
                  <c:v>10.530853262621898</c:v>
                </c:pt>
                <c:pt idx="17">
                  <c:v>10.531860399506606</c:v>
                </c:pt>
                <c:pt idx="18">
                  <c:v>10.498061205026069</c:v>
                </c:pt>
                <c:pt idx="19">
                  <c:v>10.34475876257086</c:v>
                </c:pt>
                <c:pt idx="20">
                  <c:v>10.225789217766405</c:v>
                </c:pt>
                <c:pt idx="21">
                  <c:v>10.071048560153869</c:v>
                </c:pt>
                <c:pt idx="22">
                  <c:v>10.053228515454474</c:v>
                </c:pt>
                <c:pt idx="23">
                  <c:v>9.8962754111631988</c:v>
                </c:pt>
                <c:pt idx="24">
                  <c:v>9.7957048677550791</c:v>
                </c:pt>
                <c:pt idx="25">
                  <c:v>9.7150764252127075</c:v>
                </c:pt>
                <c:pt idx="26">
                  <c:v>9.6680370007615348</c:v>
                </c:pt>
                <c:pt idx="27">
                  <c:v>9.6477767681018936</c:v>
                </c:pt>
                <c:pt idx="28">
                  <c:v>9.5915055445650079</c:v>
                </c:pt>
                <c:pt idx="29">
                  <c:v>9.5660741080999596</c:v>
                </c:pt>
                <c:pt idx="30">
                  <c:v>9.5350203838905099</c:v>
                </c:pt>
                <c:pt idx="31">
                  <c:v>9.4874216953811263</c:v>
                </c:pt>
                <c:pt idx="32">
                  <c:v>9.4823211479067755</c:v>
                </c:pt>
                <c:pt idx="33">
                  <c:v>9.4667614128211</c:v>
                </c:pt>
                <c:pt idx="34">
                  <c:v>9.3511966640823125</c:v>
                </c:pt>
                <c:pt idx="35">
                  <c:v>9.3593161031862486</c:v>
                </c:pt>
                <c:pt idx="36">
                  <c:v>9.3169317863647176</c:v>
                </c:pt>
                <c:pt idx="37">
                  <c:v>9.302309910719325</c:v>
                </c:pt>
                <c:pt idx="38">
                  <c:v>9.3127398883686929</c:v>
                </c:pt>
                <c:pt idx="39">
                  <c:v>9.6592241199652698</c:v>
                </c:pt>
                <c:pt idx="40">
                  <c:v>9.8484318224136196</c:v>
                </c:pt>
                <c:pt idx="41">
                  <c:v>9.5784402025589142</c:v>
                </c:pt>
                <c:pt idx="42">
                  <c:v>9.2305265239829879</c:v>
                </c:pt>
                <c:pt idx="43">
                  <c:v>9.0762788228742313</c:v>
                </c:pt>
                <c:pt idx="44">
                  <c:v>8.9728239123426867</c:v>
                </c:pt>
                <c:pt idx="45">
                  <c:v>8.8485910667196297</c:v>
                </c:pt>
                <c:pt idx="46">
                  <c:v>8.9039877155552141</c:v>
                </c:pt>
                <c:pt idx="47">
                  <c:v>8.8575450856339231</c:v>
                </c:pt>
                <c:pt idx="48">
                  <c:v>8.8496270163373669</c:v>
                </c:pt>
                <c:pt idx="49">
                  <c:v>8.7139932127607285</c:v>
                </c:pt>
                <c:pt idx="50">
                  <c:v>8.6214047985459157</c:v>
                </c:pt>
                <c:pt idx="51">
                  <c:v>8.27620825684604</c:v>
                </c:pt>
                <c:pt idx="52">
                  <c:v>8.2661588070889334</c:v>
                </c:pt>
                <c:pt idx="53">
                  <c:v>8.4661633207679508</c:v>
                </c:pt>
                <c:pt idx="54">
                  <c:v>8.7377493269567221</c:v>
                </c:pt>
                <c:pt idx="55">
                  <c:v>8.8752173539213555</c:v>
                </c:pt>
                <c:pt idx="56">
                  <c:v>8.9824106651535356</c:v>
                </c:pt>
                <c:pt idx="57">
                  <c:v>9.0342918933938776</c:v>
                </c:pt>
                <c:pt idx="58">
                  <c:v>8.9251268759201725</c:v>
                </c:pt>
                <c:pt idx="59">
                  <c:v>8.8888685113320811</c:v>
                </c:pt>
                <c:pt idx="60">
                  <c:v>8.9150423130294083</c:v>
                </c:pt>
                <c:pt idx="61">
                  <c:v>8.959788478327134</c:v>
                </c:pt>
                <c:pt idx="62">
                  <c:v>8.9331517481808032</c:v>
                </c:pt>
                <c:pt idx="63">
                  <c:v>8.8817538102007312</c:v>
                </c:pt>
                <c:pt idx="64">
                  <c:v>8.8379368973684205</c:v>
                </c:pt>
                <c:pt idx="65">
                  <c:v>8.6909175435559671</c:v>
                </c:pt>
                <c:pt idx="66">
                  <c:v>8.6153571035713465</c:v>
                </c:pt>
                <c:pt idx="67">
                  <c:v>8.3812139878927834</c:v>
                </c:pt>
                <c:pt idx="68">
                  <c:v>8.3332991089999027</c:v>
                </c:pt>
                <c:pt idx="69">
                  <c:v>8.3348970607156208</c:v>
                </c:pt>
                <c:pt idx="70">
                  <c:v>8.389008424009619</c:v>
                </c:pt>
                <c:pt idx="71">
                  <c:v>8.3941807682803908</c:v>
                </c:pt>
                <c:pt idx="72">
                  <c:v>8.2438791478601861</c:v>
                </c:pt>
                <c:pt idx="73">
                  <c:v>8.1427074959079757</c:v>
                </c:pt>
                <c:pt idx="74">
                  <c:v>8.0073284405563214</c:v>
                </c:pt>
                <c:pt idx="75">
                  <c:v>7.8352424077200888</c:v>
                </c:pt>
                <c:pt idx="76">
                  <c:v>7.601392474237473</c:v>
                </c:pt>
                <c:pt idx="77">
                  <c:v>7.5469700761248095</c:v>
                </c:pt>
                <c:pt idx="78">
                  <c:v>7.4680657451619474</c:v>
                </c:pt>
                <c:pt idx="79">
                  <c:v>7.4855456946499537</c:v>
                </c:pt>
                <c:pt idx="80">
                  <c:v>7.4698767674723552</c:v>
                </c:pt>
                <c:pt idx="81">
                  <c:v>7.4068148930762749</c:v>
                </c:pt>
                <c:pt idx="82">
                  <c:v>7.4277148075371748</c:v>
                </c:pt>
                <c:pt idx="83">
                  <c:v>7.4078308263769816</c:v>
                </c:pt>
                <c:pt idx="84">
                  <c:v>7.502822500504017</c:v>
                </c:pt>
                <c:pt idx="85">
                  <c:v>7.5272896412055497</c:v>
                </c:pt>
                <c:pt idx="86">
                  <c:v>7.5550058717146067</c:v>
                </c:pt>
                <c:pt idx="87">
                  <c:v>7.6232951375476237</c:v>
                </c:pt>
                <c:pt idx="88">
                  <c:v>7.6534878623658917</c:v>
                </c:pt>
                <c:pt idx="89">
                  <c:v>7.71971893697852</c:v>
                </c:pt>
                <c:pt idx="90">
                  <c:v>7.7743211070119296</c:v>
                </c:pt>
                <c:pt idx="91">
                  <c:v>7.7725283847471847</c:v>
                </c:pt>
                <c:pt idx="92">
                  <c:v>7.682713889584444</c:v>
                </c:pt>
                <c:pt idx="93">
                  <c:v>7.6781503227765366</c:v>
                </c:pt>
                <c:pt idx="94">
                  <c:v>7.608791161088992</c:v>
                </c:pt>
                <c:pt idx="95">
                  <c:v>7.621449609382176</c:v>
                </c:pt>
                <c:pt idx="96">
                  <c:v>7.6500464600673803</c:v>
                </c:pt>
                <c:pt idx="97">
                  <c:v>7.5776176216705364</c:v>
                </c:pt>
                <c:pt idx="98">
                  <c:v>7.6465269418747237</c:v>
                </c:pt>
                <c:pt idx="99">
                  <c:v>7.629187676001405</c:v>
                </c:pt>
                <c:pt idx="100">
                  <c:v>7.6894031398406542</c:v>
                </c:pt>
                <c:pt idx="101">
                  <c:v>7.646461103185012</c:v>
                </c:pt>
                <c:pt idx="102">
                  <c:v>7.6050946014449545</c:v>
                </c:pt>
                <c:pt idx="103">
                  <c:v>7.6862681735505038</c:v>
                </c:pt>
                <c:pt idx="104">
                  <c:v>7.6826374768610188</c:v>
                </c:pt>
                <c:pt idx="105">
                  <c:v>7.6966238192999086</c:v>
                </c:pt>
                <c:pt idx="106">
                  <c:v>7.6962047381589276</c:v>
                </c:pt>
                <c:pt idx="107">
                  <c:v>7.6640073360524665</c:v>
                </c:pt>
              </c:numCache>
            </c:numRef>
          </c:val>
          <c:extLst>
            <c:ext xmlns:c16="http://schemas.microsoft.com/office/drawing/2014/chart" uri="{C3380CC4-5D6E-409C-BE32-E72D297353CC}">
              <c16:uniqueId val="{00000002-47FA-4B7A-813F-994C39CC1C92}"/>
            </c:ext>
          </c:extLst>
        </c:ser>
        <c:ser>
          <c:idx val="5"/>
          <c:order val="4"/>
          <c:tx>
            <c:strRef>
              <c:f>'Auto parts (b)'!$G$6</c:f>
              <c:strCache>
                <c:ptCount val="1"/>
                <c:pt idx="0">
                  <c:v>Import shares from South Korea</c:v>
                </c:pt>
              </c:strCache>
            </c:strRef>
          </c:tx>
          <c:spPr>
            <a:solidFill>
              <a:srgbClr val="996633"/>
            </a:solidFill>
            <a:ln w="25400">
              <a:noFill/>
            </a:ln>
            <a:effectLst/>
          </c:spPr>
          <c:cat>
            <c:numRef>
              <c:f>'Auto parts (b)'!$A$7:$A$114</c:f>
              <c:numCache>
                <c:formatCode>mmm\-yyyy</c:formatCode>
                <c:ptCount val="10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numCache>
            </c:numRef>
          </c:cat>
          <c:val>
            <c:numRef>
              <c:f>'Auto parts (b)'!$G$7:$G$114</c:f>
              <c:numCache>
                <c:formatCode>0</c:formatCode>
                <c:ptCount val="108"/>
                <c:pt idx="0">
                  <c:v>6.331815071304348</c:v>
                </c:pt>
                <c:pt idx="1">
                  <c:v>6.2851591487412488</c:v>
                </c:pt>
                <c:pt idx="2">
                  <c:v>6.232447754610976</c:v>
                </c:pt>
                <c:pt idx="3">
                  <c:v>6.187110140257424</c:v>
                </c:pt>
                <c:pt idx="4">
                  <c:v>6.1680916138410966</c:v>
                </c:pt>
                <c:pt idx="5">
                  <c:v>6.1524129081588832</c:v>
                </c:pt>
                <c:pt idx="6">
                  <c:v>6.0916943612111476</c:v>
                </c:pt>
                <c:pt idx="7">
                  <c:v>6.0562491369139204</c:v>
                </c:pt>
                <c:pt idx="8">
                  <c:v>6.0034620690335201</c:v>
                </c:pt>
                <c:pt idx="9">
                  <c:v>5.9519430613563733</c:v>
                </c:pt>
                <c:pt idx="10">
                  <c:v>5.8342310970622711</c:v>
                </c:pt>
                <c:pt idx="11">
                  <c:v>5.728359438762805</c:v>
                </c:pt>
                <c:pt idx="12">
                  <c:v>5.6481230530011457</c:v>
                </c:pt>
                <c:pt idx="13">
                  <c:v>5.5595149559851631</c:v>
                </c:pt>
                <c:pt idx="14">
                  <c:v>5.4809831051141806</c:v>
                </c:pt>
                <c:pt idx="15">
                  <c:v>5.4482900872904603</c:v>
                </c:pt>
                <c:pt idx="16">
                  <c:v>5.452554600314591</c:v>
                </c:pt>
                <c:pt idx="17">
                  <c:v>5.4234791682354242</c:v>
                </c:pt>
                <c:pt idx="18">
                  <c:v>5.4145194906901093</c:v>
                </c:pt>
                <c:pt idx="19">
                  <c:v>5.4137826283126156</c:v>
                </c:pt>
                <c:pt idx="20">
                  <c:v>5.3863072991936001</c:v>
                </c:pt>
                <c:pt idx="21">
                  <c:v>5.4022434807877779</c:v>
                </c:pt>
                <c:pt idx="22">
                  <c:v>5.4461128157301193</c:v>
                </c:pt>
                <c:pt idx="23">
                  <c:v>5.5094752497429136</c:v>
                </c:pt>
                <c:pt idx="24">
                  <c:v>5.6210032475015161</c:v>
                </c:pt>
                <c:pt idx="25">
                  <c:v>5.7004324550496461</c:v>
                </c:pt>
                <c:pt idx="26">
                  <c:v>5.8158687173648902</c:v>
                </c:pt>
                <c:pt idx="27">
                  <c:v>5.8446415960302609</c:v>
                </c:pt>
                <c:pt idx="28">
                  <c:v>5.8252804182793652</c:v>
                </c:pt>
                <c:pt idx="29">
                  <c:v>5.8151569406942079</c:v>
                </c:pt>
                <c:pt idx="30">
                  <c:v>5.8385743088504576</c:v>
                </c:pt>
                <c:pt idx="31">
                  <c:v>5.8894048760512971</c:v>
                </c:pt>
                <c:pt idx="32">
                  <c:v>5.9486406559065967</c:v>
                </c:pt>
                <c:pt idx="33">
                  <c:v>6.0236134476310994</c:v>
                </c:pt>
                <c:pt idx="34">
                  <c:v>6.0836323499102773</c:v>
                </c:pt>
                <c:pt idx="35">
                  <c:v>6.1320968413863222</c:v>
                </c:pt>
                <c:pt idx="36">
                  <c:v>6.1125237393695926</c:v>
                </c:pt>
                <c:pt idx="37">
                  <c:v>6.1117274450902048</c:v>
                </c:pt>
                <c:pt idx="38">
                  <c:v>6.2203768363615541</c:v>
                </c:pt>
                <c:pt idx="39">
                  <c:v>6.5289217510757602</c:v>
                </c:pt>
                <c:pt idx="40">
                  <c:v>6.6083780484798282</c:v>
                </c:pt>
                <c:pt idx="41">
                  <c:v>6.5195640455362582</c:v>
                </c:pt>
                <c:pt idx="42">
                  <c:v>6.3673627225081546</c:v>
                </c:pt>
                <c:pt idx="43">
                  <c:v>6.2960162504318298</c:v>
                </c:pt>
                <c:pt idx="44">
                  <c:v>6.1768382173235654</c:v>
                </c:pt>
                <c:pt idx="45">
                  <c:v>6.2027790804964189</c:v>
                </c:pt>
                <c:pt idx="46">
                  <c:v>6.2439248412334125</c:v>
                </c:pt>
                <c:pt idx="47">
                  <c:v>6.2754381039480496</c:v>
                </c:pt>
                <c:pt idx="48">
                  <c:v>6.283124835072468</c:v>
                </c:pt>
                <c:pt idx="49">
                  <c:v>6.366233409577994</c:v>
                </c:pt>
                <c:pt idx="50">
                  <c:v>6.3080681345846159</c:v>
                </c:pt>
                <c:pt idx="51">
                  <c:v>6.0526645550094997</c:v>
                </c:pt>
                <c:pt idx="52">
                  <c:v>6.0350735803344646</c:v>
                </c:pt>
                <c:pt idx="53">
                  <c:v>6.2184031440802769</c:v>
                </c:pt>
                <c:pt idx="54">
                  <c:v>6.3164020841585193</c:v>
                </c:pt>
                <c:pt idx="55">
                  <c:v>6.4298064486604956</c:v>
                </c:pt>
                <c:pt idx="56">
                  <c:v>6.4944891509667855</c:v>
                </c:pt>
                <c:pt idx="57">
                  <c:v>6.4149398009375425</c:v>
                </c:pt>
                <c:pt idx="58">
                  <c:v>6.3069287780183299</c:v>
                </c:pt>
                <c:pt idx="59">
                  <c:v>6.2616242603502821</c:v>
                </c:pt>
                <c:pt idx="60">
                  <c:v>6.2863240384093011</c:v>
                </c:pt>
                <c:pt idx="61">
                  <c:v>6.2530247951601572</c:v>
                </c:pt>
                <c:pt idx="62">
                  <c:v>6.2081734169963436</c:v>
                </c:pt>
                <c:pt idx="63">
                  <c:v>6.2787589532595804</c:v>
                </c:pt>
                <c:pt idx="64">
                  <c:v>6.2927647302358158</c:v>
                </c:pt>
                <c:pt idx="65">
                  <c:v>6.3162782669751696</c:v>
                </c:pt>
                <c:pt idx="66">
                  <c:v>6.3445644384423403</c:v>
                </c:pt>
                <c:pt idx="67">
                  <c:v>6.3375843877996729</c:v>
                </c:pt>
                <c:pt idx="68">
                  <c:v>6.4108026700285494</c:v>
                </c:pt>
                <c:pt idx="69">
                  <c:v>6.4883346664006245</c:v>
                </c:pt>
                <c:pt idx="70">
                  <c:v>6.6747209251922177</c:v>
                </c:pt>
                <c:pt idx="71">
                  <c:v>6.7014919754337692</c:v>
                </c:pt>
                <c:pt idx="72">
                  <c:v>6.6691680215952553</c:v>
                </c:pt>
                <c:pt idx="73">
                  <c:v>6.6867233580408216</c:v>
                </c:pt>
                <c:pt idx="74">
                  <c:v>6.6894773387772251</c:v>
                </c:pt>
                <c:pt idx="75">
                  <c:v>6.6616581026775448</c:v>
                </c:pt>
                <c:pt idx="76">
                  <c:v>6.6475832792487628</c:v>
                </c:pt>
                <c:pt idx="77">
                  <c:v>6.5739664663693738</c:v>
                </c:pt>
                <c:pt idx="78">
                  <c:v>6.5753551656715548</c:v>
                </c:pt>
                <c:pt idx="79">
                  <c:v>6.5422125703738496</c:v>
                </c:pt>
                <c:pt idx="80">
                  <c:v>6.5069645200601833</c:v>
                </c:pt>
                <c:pt idx="81">
                  <c:v>6.503664828402214</c:v>
                </c:pt>
                <c:pt idx="82">
                  <c:v>6.369232403506853</c:v>
                </c:pt>
                <c:pt idx="83">
                  <c:v>6.3459398948748511</c:v>
                </c:pt>
                <c:pt idx="84">
                  <c:v>6.3715087423737815</c:v>
                </c:pt>
                <c:pt idx="85">
                  <c:v>6.3344502807088148</c:v>
                </c:pt>
                <c:pt idx="86">
                  <c:v>6.3493207831830167</c:v>
                </c:pt>
                <c:pt idx="87">
                  <c:v>6.3222086472154064</c:v>
                </c:pt>
                <c:pt idx="88">
                  <c:v>6.3102635780052845</c:v>
                </c:pt>
                <c:pt idx="89">
                  <c:v>6.3348767530811738</c:v>
                </c:pt>
                <c:pt idx="90">
                  <c:v>6.3507899452934975</c:v>
                </c:pt>
                <c:pt idx="91">
                  <c:v>6.3372641866391355</c:v>
                </c:pt>
                <c:pt idx="92">
                  <c:v>6.4024673300175099</c:v>
                </c:pt>
                <c:pt idx="93">
                  <c:v>6.3411138399470186</c:v>
                </c:pt>
                <c:pt idx="94">
                  <c:v>6.39427207520251</c:v>
                </c:pt>
                <c:pt idx="95">
                  <c:v>6.4460780496581283</c:v>
                </c:pt>
                <c:pt idx="96">
                  <c:v>6.416692135002215</c:v>
                </c:pt>
                <c:pt idx="97">
                  <c:v>6.4432854188358704</c:v>
                </c:pt>
                <c:pt idx="98">
                  <c:v>6.4468096978598233</c:v>
                </c:pt>
                <c:pt idx="99">
                  <c:v>6.4576643850896147</c:v>
                </c:pt>
                <c:pt idx="100">
                  <c:v>6.5546519017351716</c:v>
                </c:pt>
                <c:pt idx="101">
                  <c:v>6.5286998654473534</c:v>
                </c:pt>
                <c:pt idx="102">
                  <c:v>6.5392511824197186</c:v>
                </c:pt>
                <c:pt idx="103">
                  <c:v>6.5284627840018139</c:v>
                </c:pt>
                <c:pt idx="104">
                  <c:v>6.404185963607735</c:v>
                </c:pt>
                <c:pt idx="105">
                  <c:v>6.3685575742642424</c:v>
                </c:pt>
                <c:pt idx="106">
                  <c:v>6.2984679964936188</c:v>
                </c:pt>
                <c:pt idx="107">
                  <c:v>6.2563043762663559</c:v>
                </c:pt>
              </c:numCache>
            </c:numRef>
          </c:val>
          <c:extLst>
            <c:ext xmlns:c16="http://schemas.microsoft.com/office/drawing/2014/chart" uri="{C3380CC4-5D6E-409C-BE32-E72D297353CC}">
              <c16:uniqueId val="{00000004-47FA-4B7A-813F-994C39CC1C92}"/>
            </c:ext>
          </c:extLst>
        </c:ser>
        <c:ser>
          <c:idx val="4"/>
          <c:order val="5"/>
          <c:tx>
            <c:strRef>
              <c:f>'Auto parts (b)'!$E$6</c:f>
              <c:strCache>
                <c:ptCount val="1"/>
                <c:pt idx="0">
                  <c:v>Import shares from Germany</c:v>
                </c:pt>
              </c:strCache>
            </c:strRef>
          </c:tx>
          <c:spPr>
            <a:solidFill>
              <a:schemeClr val="accent5"/>
            </a:solidFill>
            <a:ln w="25400">
              <a:noFill/>
            </a:ln>
            <a:effectLst/>
          </c:spPr>
          <c:cat>
            <c:numRef>
              <c:f>'Auto parts (b)'!$A$7:$A$114</c:f>
              <c:numCache>
                <c:formatCode>mmm\-yyyy</c:formatCode>
                <c:ptCount val="10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numCache>
            </c:numRef>
          </c:cat>
          <c:val>
            <c:numRef>
              <c:f>'Auto parts (b)'!$E$7:$E$114</c:f>
              <c:numCache>
                <c:formatCode>0</c:formatCode>
                <c:ptCount val="108"/>
                <c:pt idx="0">
                  <c:v>6.830442735321018</c:v>
                </c:pt>
                <c:pt idx="1">
                  <c:v>6.7911409433667957</c:v>
                </c:pt>
                <c:pt idx="2">
                  <c:v>6.8006584692403438</c:v>
                </c:pt>
                <c:pt idx="3">
                  <c:v>6.7736303070750186</c:v>
                </c:pt>
                <c:pt idx="4">
                  <c:v>6.7295317393511471</c:v>
                </c:pt>
                <c:pt idx="5">
                  <c:v>6.718006924758245</c:v>
                </c:pt>
                <c:pt idx="6">
                  <c:v>6.7649908605303555</c:v>
                </c:pt>
                <c:pt idx="7">
                  <c:v>6.7249002338471069</c:v>
                </c:pt>
                <c:pt idx="8">
                  <c:v>6.7023560843777554</c:v>
                </c:pt>
                <c:pt idx="9">
                  <c:v>6.6971965398748612</c:v>
                </c:pt>
                <c:pt idx="10">
                  <c:v>6.7292755240108697</c:v>
                </c:pt>
                <c:pt idx="11">
                  <c:v>6.7691317381200653</c:v>
                </c:pt>
                <c:pt idx="12">
                  <c:v>6.6918470434623956</c:v>
                </c:pt>
                <c:pt idx="13">
                  <c:v>6.6630561431714019</c:v>
                </c:pt>
                <c:pt idx="14">
                  <c:v>6.6769860298878951</c:v>
                </c:pt>
                <c:pt idx="15">
                  <c:v>6.6442841800972028</c:v>
                </c:pt>
                <c:pt idx="16">
                  <c:v>6.5680906168686866</c:v>
                </c:pt>
                <c:pt idx="17">
                  <c:v>6.5301434764284201</c:v>
                </c:pt>
                <c:pt idx="18">
                  <c:v>6.4916876204717253</c:v>
                </c:pt>
                <c:pt idx="19">
                  <c:v>6.4147692946683934</c:v>
                </c:pt>
                <c:pt idx="20">
                  <c:v>6.3180098139202219</c:v>
                </c:pt>
                <c:pt idx="21">
                  <c:v>6.2444742075331554</c:v>
                </c:pt>
                <c:pt idx="22">
                  <c:v>6.167363351019052</c:v>
                </c:pt>
                <c:pt idx="23">
                  <c:v>6.1074615563614092</c:v>
                </c:pt>
                <c:pt idx="24">
                  <c:v>6.0631882112791411</c:v>
                </c:pt>
                <c:pt idx="25">
                  <c:v>6.0296671801187296</c:v>
                </c:pt>
                <c:pt idx="26">
                  <c:v>5.9219002721947192</c:v>
                </c:pt>
                <c:pt idx="27">
                  <c:v>5.9038648902327067</c:v>
                </c:pt>
                <c:pt idx="28">
                  <c:v>5.9237494181371728</c:v>
                </c:pt>
                <c:pt idx="29">
                  <c:v>5.8678497527656717</c:v>
                </c:pt>
                <c:pt idx="30">
                  <c:v>5.8511919871546736</c:v>
                </c:pt>
                <c:pt idx="31">
                  <c:v>5.8489902426050167</c:v>
                </c:pt>
                <c:pt idx="32">
                  <c:v>5.8883527164364313</c:v>
                </c:pt>
                <c:pt idx="33">
                  <c:v>5.8915053631377274</c:v>
                </c:pt>
                <c:pt idx="34">
                  <c:v>5.8810067813228191</c:v>
                </c:pt>
                <c:pt idx="35">
                  <c:v>5.879281952849392</c:v>
                </c:pt>
                <c:pt idx="36">
                  <c:v>5.8995105888748771</c:v>
                </c:pt>
                <c:pt idx="37">
                  <c:v>5.919230025784052</c:v>
                </c:pt>
                <c:pt idx="38">
                  <c:v>5.9670454298193816</c:v>
                </c:pt>
                <c:pt idx="39">
                  <c:v>6.005814519663029</c:v>
                </c:pt>
                <c:pt idx="40">
                  <c:v>6.0364347163243357</c:v>
                </c:pt>
                <c:pt idx="41">
                  <c:v>6.0061211956104792</c:v>
                </c:pt>
                <c:pt idx="42">
                  <c:v>6.0708018079812698</c:v>
                </c:pt>
                <c:pt idx="43">
                  <c:v>6.044513390253643</c:v>
                </c:pt>
                <c:pt idx="44">
                  <c:v>6.0660486742705544</c:v>
                </c:pt>
                <c:pt idx="45">
                  <c:v>6.0503120432488382</c:v>
                </c:pt>
                <c:pt idx="46">
                  <c:v>6.1170916503456274</c:v>
                </c:pt>
                <c:pt idx="47">
                  <c:v>6.1610913962153075</c:v>
                </c:pt>
                <c:pt idx="48">
                  <c:v>6.1660921374553146</c:v>
                </c:pt>
                <c:pt idx="49">
                  <c:v>6.1507880783324955</c:v>
                </c:pt>
                <c:pt idx="50">
                  <c:v>6.0844335326848125</c:v>
                </c:pt>
                <c:pt idx="51">
                  <c:v>6.0660433777042178</c:v>
                </c:pt>
                <c:pt idx="52">
                  <c:v>6.0849981742394377</c:v>
                </c:pt>
                <c:pt idx="53">
                  <c:v>6.1739823446748012</c:v>
                </c:pt>
                <c:pt idx="54">
                  <c:v>6.1483594380847126</c:v>
                </c:pt>
                <c:pt idx="55">
                  <c:v>6.2131099269579559</c:v>
                </c:pt>
                <c:pt idx="56">
                  <c:v>6.2554605552763123</c:v>
                </c:pt>
                <c:pt idx="57">
                  <c:v>6.2622075736796372</c:v>
                </c:pt>
                <c:pt idx="58">
                  <c:v>6.2778516437866942</c:v>
                </c:pt>
                <c:pt idx="59">
                  <c:v>6.2529511927980312</c:v>
                </c:pt>
                <c:pt idx="60">
                  <c:v>6.2489741800945078</c:v>
                </c:pt>
                <c:pt idx="61">
                  <c:v>6.2141566367541436</c:v>
                </c:pt>
                <c:pt idx="62">
                  <c:v>6.1870781587387143</c:v>
                </c:pt>
                <c:pt idx="63">
                  <c:v>6.1730676231246253</c:v>
                </c:pt>
                <c:pt idx="64">
                  <c:v>6.0982818386488136</c:v>
                </c:pt>
                <c:pt idx="65">
                  <c:v>6.0311226696808733</c:v>
                </c:pt>
                <c:pt idx="66">
                  <c:v>5.9804465753938745</c:v>
                </c:pt>
                <c:pt idx="67">
                  <c:v>5.9249192983606305</c:v>
                </c:pt>
                <c:pt idx="68">
                  <c:v>5.8765509259690347</c:v>
                </c:pt>
                <c:pt idx="69">
                  <c:v>5.860192414031884</c:v>
                </c:pt>
                <c:pt idx="70">
                  <c:v>5.7807000116699356</c:v>
                </c:pt>
                <c:pt idx="71">
                  <c:v>5.75317669452442</c:v>
                </c:pt>
                <c:pt idx="72">
                  <c:v>5.7921848128371618</c:v>
                </c:pt>
                <c:pt idx="73">
                  <c:v>5.8712407685950252</c:v>
                </c:pt>
                <c:pt idx="74">
                  <c:v>5.917120087572064</c:v>
                </c:pt>
                <c:pt idx="75">
                  <c:v>5.9123680485099559</c:v>
                </c:pt>
                <c:pt idx="76">
                  <c:v>5.894160568118318</c:v>
                </c:pt>
                <c:pt idx="77">
                  <c:v>5.8947351698950836</c:v>
                </c:pt>
                <c:pt idx="78">
                  <c:v>5.926210836189524</c:v>
                </c:pt>
                <c:pt idx="79">
                  <c:v>5.9185449457366728</c:v>
                </c:pt>
                <c:pt idx="80">
                  <c:v>5.8999539036772255</c:v>
                </c:pt>
                <c:pt idx="81">
                  <c:v>5.9522808329479941</c:v>
                </c:pt>
                <c:pt idx="82">
                  <c:v>5.9605866810571815</c:v>
                </c:pt>
                <c:pt idx="83">
                  <c:v>5.9831356730971761</c:v>
                </c:pt>
                <c:pt idx="84">
                  <c:v>5.9531306169004781</c:v>
                </c:pt>
                <c:pt idx="85">
                  <c:v>5.8381426574150641</c:v>
                </c:pt>
                <c:pt idx="86">
                  <c:v>5.8251115404912452</c:v>
                </c:pt>
                <c:pt idx="87">
                  <c:v>5.777647690925158</c:v>
                </c:pt>
                <c:pt idx="88">
                  <c:v>5.8066120126128951</c:v>
                </c:pt>
                <c:pt idx="89">
                  <c:v>5.7499014244383844</c:v>
                </c:pt>
                <c:pt idx="90">
                  <c:v>5.6981552213156723</c:v>
                </c:pt>
                <c:pt idx="91">
                  <c:v>5.6410666222934296</c:v>
                </c:pt>
                <c:pt idx="92">
                  <c:v>5.5652964742221789</c:v>
                </c:pt>
                <c:pt idx="93">
                  <c:v>5.4578206382293208</c:v>
                </c:pt>
                <c:pt idx="94">
                  <c:v>5.3966979797239247</c:v>
                </c:pt>
                <c:pt idx="95">
                  <c:v>5.3239642099503826</c:v>
                </c:pt>
                <c:pt idx="96">
                  <c:v>5.2109060669223357</c:v>
                </c:pt>
                <c:pt idx="97">
                  <c:v>5.1569624636101299</c:v>
                </c:pt>
                <c:pt idx="98">
                  <c:v>5.0717367156033406</c:v>
                </c:pt>
                <c:pt idx="99">
                  <c:v>4.9273052050439627</c:v>
                </c:pt>
                <c:pt idx="100">
                  <c:v>4.762409548239412</c:v>
                </c:pt>
                <c:pt idx="101">
                  <c:v>4.7075684676286196</c:v>
                </c:pt>
                <c:pt idx="102">
                  <c:v>4.6052655656578061</c:v>
                </c:pt>
                <c:pt idx="103">
                  <c:v>4.6376093326297241</c:v>
                </c:pt>
                <c:pt idx="104">
                  <c:v>4.6567121094116048</c:v>
                </c:pt>
                <c:pt idx="105">
                  <c:v>4.5637584166734619</c:v>
                </c:pt>
                <c:pt idx="106">
                  <c:v>4.5237475377629988</c:v>
                </c:pt>
                <c:pt idx="107">
                  <c:v>4.5079879851706774</c:v>
                </c:pt>
              </c:numCache>
            </c:numRef>
          </c:val>
          <c:extLst>
            <c:ext xmlns:c16="http://schemas.microsoft.com/office/drawing/2014/chart" uri="{C3380CC4-5D6E-409C-BE32-E72D297353CC}">
              <c16:uniqueId val="{00000005-47FA-4B7A-813F-994C39CC1C92}"/>
            </c:ext>
          </c:extLst>
        </c:ser>
        <c:ser>
          <c:idx val="6"/>
          <c:order val="6"/>
          <c:tx>
            <c:strRef>
              <c:f>'Auto parts (b)'!$H$6</c:f>
              <c:strCache>
                <c:ptCount val="1"/>
                <c:pt idx="0">
                  <c:v>Import shares from AOC</c:v>
                </c:pt>
              </c:strCache>
            </c:strRef>
          </c:tx>
          <c:spPr>
            <a:solidFill>
              <a:schemeClr val="bg2">
                <a:lumMod val="50000"/>
              </a:schemeClr>
            </a:solidFill>
            <a:ln w="25400">
              <a:noFill/>
            </a:ln>
            <a:effectLst/>
          </c:spPr>
          <c:cat>
            <c:numRef>
              <c:f>'Auto parts (b)'!$A$7:$A$114</c:f>
              <c:numCache>
                <c:formatCode>mmm\-yyyy</c:formatCode>
                <c:ptCount val="10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numCache>
            </c:numRef>
          </c:cat>
          <c:val>
            <c:numRef>
              <c:f>'Auto parts (b)'!$H$7:$H$114</c:f>
              <c:numCache>
                <c:formatCode>0</c:formatCode>
                <c:ptCount val="108"/>
                <c:pt idx="0">
                  <c:v>17.106719431433788</c:v>
                </c:pt>
                <c:pt idx="1">
                  <c:v>17.138286143236485</c:v>
                </c:pt>
                <c:pt idx="2">
                  <c:v>17.025715682666188</c:v>
                </c:pt>
                <c:pt idx="3">
                  <c:v>17.063619415568724</c:v>
                </c:pt>
                <c:pt idx="4">
                  <c:v>17.084151359418527</c:v>
                </c:pt>
                <c:pt idx="5">
                  <c:v>17.177875950580486</c:v>
                </c:pt>
                <c:pt idx="6">
                  <c:v>17.287504365534943</c:v>
                </c:pt>
                <c:pt idx="7">
                  <c:v>17.333249544641646</c:v>
                </c:pt>
                <c:pt idx="8">
                  <c:v>17.436411181163677</c:v>
                </c:pt>
                <c:pt idx="9">
                  <c:v>17.518790894177641</c:v>
                </c:pt>
                <c:pt idx="10">
                  <c:v>17.631202427951081</c:v>
                </c:pt>
                <c:pt idx="11">
                  <c:v>17.7339134451923</c:v>
                </c:pt>
                <c:pt idx="12">
                  <c:v>17.827327650500763</c:v>
                </c:pt>
                <c:pt idx="13">
                  <c:v>17.895304993108468</c:v>
                </c:pt>
                <c:pt idx="14">
                  <c:v>17.954221354431866</c:v>
                </c:pt>
                <c:pt idx="15">
                  <c:v>18.030379032382683</c:v>
                </c:pt>
                <c:pt idx="16">
                  <c:v>18.073481757765009</c:v>
                </c:pt>
                <c:pt idx="17">
                  <c:v>18.042962932676943</c:v>
                </c:pt>
                <c:pt idx="18">
                  <c:v>18.049642022545811</c:v>
                </c:pt>
                <c:pt idx="19">
                  <c:v>18.024973186806847</c:v>
                </c:pt>
                <c:pt idx="20">
                  <c:v>18.024065556778893</c:v>
                </c:pt>
                <c:pt idx="21">
                  <c:v>18.033288394477083</c:v>
                </c:pt>
                <c:pt idx="22">
                  <c:v>17.996194337634549</c:v>
                </c:pt>
                <c:pt idx="23">
                  <c:v>17.996166053543107</c:v>
                </c:pt>
                <c:pt idx="24">
                  <c:v>18.072739767085849</c:v>
                </c:pt>
                <c:pt idx="25">
                  <c:v>18.085067170163597</c:v>
                </c:pt>
                <c:pt idx="26">
                  <c:v>18.231051498850618</c:v>
                </c:pt>
                <c:pt idx="27">
                  <c:v>18.355686306932185</c:v>
                </c:pt>
                <c:pt idx="28">
                  <c:v>18.464345057166227</c:v>
                </c:pt>
                <c:pt idx="29">
                  <c:v>18.621170257119687</c:v>
                </c:pt>
                <c:pt idx="30">
                  <c:v>18.716744476000557</c:v>
                </c:pt>
                <c:pt idx="31">
                  <c:v>18.83664350248543</c:v>
                </c:pt>
                <c:pt idx="32">
                  <c:v>19.015734472078179</c:v>
                </c:pt>
                <c:pt idx="33">
                  <c:v>19.307556615635235</c:v>
                </c:pt>
                <c:pt idx="34">
                  <c:v>19.414215645099688</c:v>
                </c:pt>
                <c:pt idx="35">
                  <c:v>19.558267624842571</c:v>
                </c:pt>
                <c:pt idx="36">
                  <c:v>19.573478289987975</c:v>
                </c:pt>
                <c:pt idx="37">
                  <c:v>19.601444309950807</c:v>
                </c:pt>
                <c:pt idx="38">
                  <c:v>19.837557242408081</c:v>
                </c:pt>
                <c:pt idx="39">
                  <c:v>20.382237288317214</c:v>
                </c:pt>
                <c:pt idx="40">
                  <c:v>20.687313068477607</c:v>
                </c:pt>
                <c:pt idx="41">
                  <c:v>20.504098274904308</c:v>
                </c:pt>
                <c:pt idx="42">
                  <c:v>20.328253548851876</c:v>
                </c:pt>
                <c:pt idx="43">
                  <c:v>20.365451782205483</c:v>
                </c:pt>
                <c:pt idx="44">
                  <c:v>20.485558889957218</c:v>
                </c:pt>
                <c:pt idx="45">
                  <c:v>20.35870537315698</c:v>
                </c:pt>
                <c:pt idx="46">
                  <c:v>20.47796743073738</c:v>
                </c:pt>
                <c:pt idx="47">
                  <c:v>20.535077859091345</c:v>
                </c:pt>
                <c:pt idx="48">
                  <c:v>20.764097268257018</c:v>
                </c:pt>
                <c:pt idx="49">
                  <c:v>20.924821399702324</c:v>
                </c:pt>
                <c:pt idx="50">
                  <c:v>20.661719549596413</c:v>
                </c:pt>
                <c:pt idx="51">
                  <c:v>20.302337572204721</c:v>
                </c:pt>
                <c:pt idx="52">
                  <c:v>20.307326113432197</c:v>
                </c:pt>
                <c:pt idx="53">
                  <c:v>20.675196841640059</c:v>
                </c:pt>
                <c:pt idx="54">
                  <c:v>21.040849723000903</c:v>
                </c:pt>
                <c:pt idx="55">
                  <c:v>21.242090049994076</c:v>
                </c:pt>
                <c:pt idx="56">
                  <c:v>21.346589923636486</c:v>
                </c:pt>
                <c:pt idx="57">
                  <c:v>21.482484391707473</c:v>
                </c:pt>
                <c:pt idx="58">
                  <c:v>21.542171902767237</c:v>
                </c:pt>
                <c:pt idx="59">
                  <c:v>21.655407638058378</c:v>
                </c:pt>
                <c:pt idx="60">
                  <c:v>21.630220774340202</c:v>
                </c:pt>
                <c:pt idx="61">
                  <c:v>21.745394047860188</c:v>
                </c:pt>
                <c:pt idx="62">
                  <c:v>21.841941580417696</c:v>
                </c:pt>
                <c:pt idx="63">
                  <c:v>21.820738156134325</c:v>
                </c:pt>
                <c:pt idx="64">
                  <c:v>21.821065428050147</c:v>
                </c:pt>
                <c:pt idx="65">
                  <c:v>21.898550889541511</c:v>
                </c:pt>
                <c:pt idx="66">
                  <c:v>21.893759742130811</c:v>
                </c:pt>
                <c:pt idx="67">
                  <c:v>21.953877099398625</c:v>
                </c:pt>
                <c:pt idx="68">
                  <c:v>21.923046556273761</c:v>
                </c:pt>
                <c:pt idx="69">
                  <c:v>21.960485499707758</c:v>
                </c:pt>
                <c:pt idx="70">
                  <c:v>21.975976633860085</c:v>
                </c:pt>
                <c:pt idx="71">
                  <c:v>21.849761257553354</c:v>
                </c:pt>
                <c:pt idx="72">
                  <c:v>21.896425599578293</c:v>
                </c:pt>
                <c:pt idx="73">
                  <c:v>21.740688910214146</c:v>
                </c:pt>
                <c:pt idx="74">
                  <c:v>21.667933768483607</c:v>
                </c:pt>
                <c:pt idx="75">
                  <c:v>21.589624898173938</c:v>
                </c:pt>
                <c:pt idx="76">
                  <c:v>21.408382087345714</c:v>
                </c:pt>
                <c:pt idx="77">
                  <c:v>21.243786559234465</c:v>
                </c:pt>
                <c:pt idx="78">
                  <c:v>21.108716303711617</c:v>
                </c:pt>
                <c:pt idx="79">
                  <c:v>20.904358698394219</c:v>
                </c:pt>
                <c:pt idx="80">
                  <c:v>20.774769355683404</c:v>
                </c:pt>
                <c:pt idx="81">
                  <c:v>20.71681449545774</c:v>
                </c:pt>
                <c:pt idx="82">
                  <c:v>20.686016283964506</c:v>
                </c:pt>
                <c:pt idx="83">
                  <c:v>20.777836185919156</c:v>
                </c:pt>
                <c:pt idx="84">
                  <c:v>20.704120221982947</c:v>
                </c:pt>
                <c:pt idx="85">
                  <c:v>20.771580246776551</c:v>
                </c:pt>
                <c:pt idx="86">
                  <c:v>20.821130842235092</c:v>
                </c:pt>
                <c:pt idx="87">
                  <c:v>20.80578021761562</c:v>
                </c:pt>
                <c:pt idx="88">
                  <c:v>20.83105848395418</c:v>
                </c:pt>
                <c:pt idx="89">
                  <c:v>20.850307495919424</c:v>
                </c:pt>
                <c:pt idx="90">
                  <c:v>20.928583565155662</c:v>
                </c:pt>
                <c:pt idx="91">
                  <c:v>20.997403501520779</c:v>
                </c:pt>
                <c:pt idx="92">
                  <c:v>21.120550576284273</c:v>
                </c:pt>
                <c:pt idx="93">
                  <c:v>21.122918709925059</c:v>
                </c:pt>
                <c:pt idx="94">
                  <c:v>21.140868230431806</c:v>
                </c:pt>
                <c:pt idx="95">
                  <c:v>21.269381692095934</c:v>
                </c:pt>
                <c:pt idx="96">
                  <c:v>21.327398977714921</c:v>
                </c:pt>
                <c:pt idx="97">
                  <c:v>21.420909473133747</c:v>
                </c:pt>
                <c:pt idx="98">
                  <c:v>21.535509686796729</c:v>
                </c:pt>
                <c:pt idx="99">
                  <c:v>21.754326258890202</c:v>
                </c:pt>
                <c:pt idx="100">
                  <c:v>21.833806382230378</c:v>
                </c:pt>
                <c:pt idx="101">
                  <c:v>21.935551306321642</c:v>
                </c:pt>
                <c:pt idx="102">
                  <c:v>21.997914944197092</c:v>
                </c:pt>
                <c:pt idx="103">
                  <c:v>22.149648180743654</c:v>
                </c:pt>
                <c:pt idx="104">
                  <c:v>22.162609248672098</c:v>
                </c:pt>
                <c:pt idx="105">
                  <c:v>22.121510953125821</c:v>
                </c:pt>
                <c:pt idx="106">
                  <c:v>22.237933723727508</c:v>
                </c:pt>
                <c:pt idx="107">
                  <c:v>22.217503725671662</c:v>
                </c:pt>
              </c:numCache>
            </c:numRef>
          </c:val>
          <c:extLst>
            <c:ext xmlns:c16="http://schemas.microsoft.com/office/drawing/2014/chart" uri="{C3380CC4-5D6E-409C-BE32-E72D297353CC}">
              <c16:uniqueId val="{00000006-47FA-4B7A-813F-994C39CC1C92}"/>
            </c:ext>
          </c:extLst>
        </c:ser>
        <c:dLbls>
          <c:showLegendKey val="0"/>
          <c:showVal val="0"/>
          <c:showCatName val="0"/>
          <c:showSerName val="0"/>
          <c:showPercent val="0"/>
          <c:showBubbleSize val="0"/>
        </c:dLbls>
        <c:axId val="388128319"/>
        <c:axId val="388125823"/>
      </c:areaChart>
      <c:dateAx>
        <c:axId val="388128319"/>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Black" panose="020B0A04020102020204" pitchFamily="34" charset="0"/>
                <a:ea typeface="+mn-ea"/>
                <a:cs typeface="+mn-cs"/>
              </a:defRPr>
            </a:pPr>
            <a:endParaRPr lang="en-US"/>
          </a:p>
        </c:txPr>
        <c:crossAx val="388125823"/>
        <c:crosses val="autoZero"/>
        <c:auto val="1"/>
        <c:lblOffset val="100"/>
        <c:baseTimeUnit val="months"/>
        <c:majorUnit val="17"/>
        <c:majorTimeUnit val="months"/>
      </c:dateAx>
      <c:valAx>
        <c:axId val="388125823"/>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Black" panose="020B0A04020102020204" pitchFamily="34" charset="0"/>
                <a:ea typeface="+mn-ea"/>
                <a:cs typeface="+mn-cs"/>
              </a:defRPr>
            </a:pPr>
            <a:endParaRPr lang="en-US"/>
          </a:p>
        </c:txPr>
        <c:crossAx val="388128319"/>
        <c:crosses val="autoZero"/>
        <c:crossBetween val="midCat"/>
      </c:valAx>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224546493091873"/>
          <c:y val="0.13022284122562675"/>
          <c:w val="0.7676339210709231"/>
          <c:h val="0.71591545485783636"/>
        </c:manualLayout>
      </c:layout>
      <c:lineChart>
        <c:grouping val="standard"/>
        <c:varyColors val="0"/>
        <c:ser>
          <c:idx val="0"/>
          <c:order val="0"/>
          <c:tx>
            <c:strRef>
              <c:f>'Rare earth perm magnets (a)'!$B$6</c:f>
              <c:strCache>
                <c:ptCount val="1"/>
                <c:pt idx="0">
                  <c:v>Exports to the US</c:v>
                </c:pt>
              </c:strCache>
            </c:strRef>
          </c:tx>
          <c:spPr>
            <a:ln w="28575" cap="rnd">
              <a:solidFill>
                <a:srgbClr val="C00000"/>
              </a:solidFill>
              <a:round/>
            </a:ln>
            <a:effectLst/>
          </c:spPr>
          <c:marker>
            <c:symbol val="none"/>
          </c:marker>
          <c:cat>
            <c:numRef>
              <c:f>'Rare earth perm magnets (a)'!$A$7:$A$66</c:f>
              <c:numCache>
                <c:formatCode>mmm\-yyyy</c:formatCode>
                <c:ptCount val="60"/>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pt idx="51">
                  <c:v>45748</c:v>
                </c:pt>
                <c:pt idx="52">
                  <c:v>45778</c:v>
                </c:pt>
                <c:pt idx="53">
                  <c:v>45809</c:v>
                </c:pt>
                <c:pt idx="54">
                  <c:v>45839</c:v>
                </c:pt>
                <c:pt idx="55">
                  <c:v>45870</c:v>
                </c:pt>
                <c:pt idx="56">
                  <c:v>45901</c:v>
                </c:pt>
                <c:pt idx="57">
                  <c:v>45931</c:v>
                </c:pt>
                <c:pt idx="58">
                  <c:v>45962</c:v>
                </c:pt>
                <c:pt idx="59">
                  <c:v>45992</c:v>
                </c:pt>
              </c:numCache>
            </c:numRef>
          </c:cat>
          <c:val>
            <c:numRef>
              <c:f>'Rare earth perm magnets (a)'!$B$7:$B$66</c:f>
              <c:numCache>
                <c:formatCode>0.0</c:formatCode>
                <c:ptCount val="60"/>
                <c:pt idx="0">
                  <c:v>519.72799999999995</c:v>
                </c:pt>
                <c:pt idx="1">
                  <c:v>429.75799999999998</c:v>
                </c:pt>
                <c:pt idx="2">
                  <c:v>409.036</c:v>
                </c:pt>
                <c:pt idx="3">
                  <c:v>500.42</c:v>
                </c:pt>
                <c:pt idx="4">
                  <c:v>657.34</c:v>
                </c:pt>
                <c:pt idx="5">
                  <c:v>551.24699999999996</c:v>
                </c:pt>
                <c:pt idx="6">
                  <c:v>636.32600000000002</c:v>
                </c:pt>
                <c:pt idx="7">
                  <c:v>614.60299999999995</c:v>
                </c:pt>
                <c:pt idx="8">
                  <c:v>651.84799999999996</c:v>
                </c:pt>
                <c:pt idx="9">
                  <c:v>484.86900000000003</c:v>
                </c:pt>
                <c:pt idx="10">
                  <c:v>667.8</c:v>
                </c:pt>
                <c:pt idx="11">
                  <c:v>533.82399999999996</c:v>
                </c:pt>
                <c:pt idx="12">
                  <c:v>481.07900000000001</c:v>
                </c:pt>
                <c:pt idx="13">
                  <c:v>566.28099999999995</c:v>
                </c:pt>
                <c:pt idx="14">
                  <c:v>511.35599999999999</c:v>
                </c:pt>
                <c:pt idx="15">
                  <c:v>600.54999999999995</c:v>
                </c:pt>
                <c:pt idx="16">
                  <c:v>626.51199999999994</c:v>
                </c:pt>
                <c:pt idx="17">
                  <c:v>595.53399999999999</c:v>
                </c:pt>
                <c:pt idx="18">
                  <c:v>428.84300000000002</c:v>
                </c:pt>
                <c:pt idx="19">
                  <c:v>561.76300000000003</c:v>
                </c:pt>
                <c:pt idx="20">
                  <c:v>503.05599999999998</c:v>
                </c:pt>
                <c:pt idx="21">
                  <c:v>453.69099999999997</c:v>
                </c:pt>
                <c:pt idx="22">
                  <c:v>500.08300000000003</c:v>
                </c:pt>
                <c:pt idx="23">
                  <c:v>512.702</c:v>
                </c:pt>
                <c:pt idx="24">
                  <c:v>576.28399999999999</c:v>
                </c:pt>
                <c:pt idx="25">
                  <c:v>397.13200000000001</c:v>
                </c:pt>
                <c:pt idx="26">
                  <c:v>619.84699999999998</c:v>
                </c:pt>
                <c:pt idx="27">
                  <c:v>593.58399999999995</c:v>
                </c:pt>
                <c:pt idx="28">
                  <c:v>745.91899999999998</c:v>
                </c:pt>
                <c:pt idx="29">
                  <c:v>704.86800000000005</c:v>
                </c:pt>
                <c:pt idx="30">
                  <c:v>628.41899999999998</c:v>
                </c:pt>
                <c:pt idx="31">
                  <c:v>654.75300000000004</c:v>
                </c:pt>
                <c:pt idx="32">
                  <c:v>690.08399999999995</c:v>
                </c:pt>
                <c:pt idx="33">
                  <c:v>523.65</c:v>
                </c:pt>
                <c:pt idx="34">
                  <c:v>530.94299999999998</c:v>
                </c:pt>
                <c:pt idx="35">
                  <c:v>642.79899999999998</c:v>
                </c:pt>
                <c:pt idx="36">
                  <c:v>642.18100000000004</c:v>
                </c:pt>
                <c:pt idx="37">
                  <c:v>469.35399999999998</c:v>
                </c:pt>
                <c:pt idx="38">
                  <c:v>496.81200000000001</c:v>
                </c:pt>
                <c:pt idx="39">
                  <c:v>594.053</c:v>
                </c:pt>
                <c:pt idx="40">
                  <c:v>688.83100000000002</c:v>
                </c:pt>
                <c:pt idx="41">
                  <c:v>729.87599999999998</c:v>
                </c:pt>
                <c:pt idx="42">
                  <c:v>590.91099999999994</c:v>
                </c:pt>
                <c:pt idx="43">
                  <c:v>669.255</c:v>
                </c:pt>
                <c:pt idx="44">
                  <c:v>596.74099999999999</c:v>
                </c:pt>
                <c:pt idx="45">
                  <c:v>627.96299999999997</c:v>
                </c:pt>
                <c:pt idx="46">
                  <c:v>638.14300000000003</c:v>
                </c:pt>
                <c:pt idx="47">
                  <c:v>701.91</c:v>
                </c:pt>
                <c:pt idx="48">
                  <c:v>877.31399999999996</c:v>
                </c:pt>
                <c:pt idx="49">
                  <c:v>405.32100000000003</c:v>
                </c:pt>
                <c:pt idx="50">
                  <c:v>584.06200000000001</c:v>
                </c:pt>
                <c:pt idx="51">
                  <c:v>236.67599999999999</c:v>
                </c:pt>
                <c:pt idx="52">
                  <c:v>46.438000000000002</c:v>
                </c:pt>
                <c:pt idx="53">
                  <c:v>352.55599999999998</c:v>
                </c:pt>
                <c:pt idx="54">
                  <c:v>618.572</c:v>
                </c:pt>
                <c:pt idx="55">
                  <c:v>589.84900000000005</c:v>
                </c:pt>
                <c:pt idx="56">
                  <c:v>420.48700000000002</c:v>
                </c:pt>
                <c:pt idx="57">
                  <c:v>656.30899999999997</c:v>
                </c:pt>
                <c:pt idx="58">
                  <c:v>581.75800000000004</c:v>
                </c:pt>
                <c:pt idx="59">
                  <c:v>564.17399999999998</c:v>
                </c:pt>
              </c:numCache>
            </c:numRef>
          </c:val>
          <c:smooth val="0"/>
          <c:extLst>
            <c:ext xmlns:c16="http://schemas.microsoft.com/office/drawing/2014/chart" uri="{C3380CC4-5D6E-409C-BE32-E72D297353CC}">
              <c16:uniqueId val="{00000000-5B19-48A9-8B3E-A59344C80C6C}"/>
            </c:ext>
          </c:extLst>
        </c:ser>
        <c:dLbls>
          <c:showLegendKey val="0"/>
          <c:showVal val="0"/>
          <c:showCatName val="0"/>
          <c:showSerName val="0"/>
          <c:showPercent val="0"/>
          <c:showBubbleSize val="0"/>
        </c:dLbls>
        <c:smooth val="0"/>
        <c:axId val="937571215"/>
        <c:axId val="937571695"/>
      </c:lineChart>
      <c:dateAx>
        <c:axId val="937571215"/>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solidFill>
                    <a:latin typeface="Arial Black" panose="020B0A04020102020204" pitchFamily="34" charset="0"/>
                    <a:ea typeface="+mn-ea"/>
                    <a:cs typeface="+mn-cs"/>
                  </a:defRPr>
                </a:pPr>
                <a:r>
                  <a:rPr lang="en-US" sz="1000">
                    <a:solidFill>
                      <a:schemeClr val="tx1"/>
                    </a:solidFill>
                    <a:latin typeface="Arial Black" panose="020B0A04020102020204" pitchFamily="34" charset="0"/>
                  </a:rPr>
                  <a:t>metric</a:t>
                </a:r>
                <a:r>
                  <a:rPr lang="en-US" sz="1000" baseline="0">
                    <a:solidFill>
                      <a:schemeClr val="tx1"/>
                    </a:solidFill>
                    <a:latin typeface="Arial Black" panose="020B0A04020102020204" pitchFamily="34" charset="0"/>
                  </a:rPr>
                  <a:t> tons</a:t>
                </a:r>
                <a:endParaRPr lang="en-US" sz="1000">
                  <a:solidFill>
                    <a:schemeClr val="tx1"/>
                  </a:solidFill>
                  <a:latin typeface="Arial Black" panose="020B0A04020102020204" pitchFamily="34" charset="0"/>
                </a:endParaRPr>
              </a:p>
            </c:rich>
          </c:tx>
          <c:layout>
            <c:manualLayout>
              <c:xMode val="edge"/>
              <c:yMode val="edge"/>
              <c:x val="4.4742214240763778E-3"/>
              <c:y val="1.0190160770293687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rial Black" panose="020B0A04020102020204" pitchFamily="34" charset="0"/>
                  <a:ea typeface="+mn-ea"/>
                  <a:cs typeface="+mn-cs"/>
                </a:defRPr>
              </a:pPr>
              <a:endParaRPr lang="en-US"/>
            </a:p>
          </c:txPr>
        </c:title>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rial Black" panose="020B0A04020102020204" pitchFamily="34" charset="0"/>
                <a:ea typeface="+mn-ea"/>
                <a:cs typeface="+mn-cs"/>
              </a:defRPr>
            </a:pPr>
            <a:endParaRPr lang="en-US"/>
          </a:p>
        </c:txPr>
        <c:crossAx val="937571695"/>
        <c:crosses val="autoZero"/>
        <c:auto val="1"/>
        <c:lblOffset val="100"/>
        <c:baseTimeUnit val="months"/>
        <c:majorUnit val="12"/>
        <c:majorTimeUnit val="months"/>
      </c:dateAx>
      <c:valAx>
        <c:axId val="93757169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Arial Black" panose="020B0A04020102020204" pitchFamily="34" charset="0"/>
                <a:ea typeface="+mn-ea"/>
                <a:cs typeface="+mn-cs"/>
              </a:defRPr>
            </a:pPr>
            <a:endParaRPr lang="en-US"/>
          </a:p>
        </c:txPr>
        <c:crossAx val="937571215"/>
        <c:crosses val="autoZero"/>
        <c:crossBetween val="between"/>
        <c:majorUnit val="2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3"/>
          <c:order val="0"/>
          <c:tx>
            <c:strRef>
              <c:f>'Rare earth perm magnets (b)'!$B$6</c:f>
              <c:strCache>
                <c:ptCount val="1"/>
                <c:pt idx="0">
                  <c:v>Import shares from China</c:v>
                </c:pt>
              </c:strCache>
            </c:strRef>
          </c:tx>
          <c:spPr>
            <a:solidFill>
              <a:srgbClr val="C00000"/>
            </a:solidFill>
            <a:ln>
              <a:noFill/>
            </a:ln>
            <a:effectLst/>
          </c:spPr>
          <c:cat>
            <c:numRef>
              <c:f>'Rare earth perm magnets (b)'!$A$7:$A$66</c:f>
              <c:numCache>
                <c:formatCode>mmm\-yyyy</c:formatCode>
                <c:ptCount val="60"/>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pt idx="51">
                  <c:v>45748</c:v>
                </c:pt>
                <c:pt idx="52">
                  <c:v>45778</c:v>
                </c:pt>
                <c:pt idx="53">
                  <c:v>45809</c:v>
                </c:pt>
                <c:pt idx="54">
                  <c:v>45839</c:v>
                </c:pt>
                <c:pt idx="55">
                  <c:v>45870</c:v>
                </c:pt>
                <c:pt idx="56">
                  <c:v>45901</c:v>
                </c:pt>
                <c:pt idx="57">
                  <c:v>45931</c:v>
                </c:pt>
                <c:pt idx="58">
                  <c:v>45962</c:v>
                </c:pt>
                <c:pt idx="59">
                  <c:v>45992</c:v>
                </c:pt>
              </c:numCache>
            </c:numRef>
          </c:cat>
          <c:val>
            <c:numRef>
              <c:f>'Rare earth perm magnets (b)'!$B$7:$B$66</c:f>
              <c:numCache>
                <c:formatCode>0</c:formatCode>
                <c:ptCount val="60"/>
                <c:pt idx="0">
                  <c:v>81.001482591043299</c:v>
                </c:pt>
                <c:pt idx="1">
                  <c:v>80.277446410326732</c:v>
                </c:pt>
                <c:pt idx="2">
                  <c:v>80.948559141827687</c:v>
                </c:pt>
                <c:pt idx="3">
                  <c:v>80.980510717048375</c:v>
                </c:pt>
                <c:pt idx="4">
                  <c:v>80.560980811241365</c:v>
                </c:pt>
                <c:pt idx="5">
                  <c:v>80.764394754046819</c:v>
                </c:pt>
                <c:pt idx="6">
                  <c:v>81.989556637571297</c:v>
                </c:pt>
                <c:pt idx="7">
                  <c:v>82.660111978499145</c:v>
                </c:pt>
                <c:pt idx="8">
                  <c:v>82.680453133747818</c:v>
                </c:pt>
                <c:pt idx="9">
                  <c:v>83.708526966761383</c:v>
                </c:pt>
                <c:pt idx="10">
                  <c:v>83.367193661170546</c:v>
                </c:pt>
                <c:pt idx="11">
                  <c:v>84.381972023471121</c:v>
                </c:pt>
                <c:pt idx="12">
                  <c:v>84.386133092326475</c:v>
                </c:pt>
                <c:pt idx="13">
                  <c:v>84.728934076539204</c:v>
                </c:pt>
                <c:pt idx="14">
                  <c:v>85.027853873958705</c:v>
                </c:pt>
                <c:pt idx="15">
                  <c:v>85.421055631472527</c:v>
                </c:pt>
                <c:pt idx="16">
                  <c:v>86.177670310753967</c:v>
                </c:pt>
                <c:pt idx="17">
                  <c:v>86.810828385171533</c:v>
                </c:pt>
                <c:pt idx="18">
                  <c:v>86.892788677358169</c:v>
                </c:pt>
                <c:pt idx="19">
                  <c:v>87.059041041995471</c:v>
                </c:pt>
                <c:pt idx="20">
                  <c:v>87.747805467365737</c:v>
                </c:pt>
                <c:pt idx="21">
                  <c:v>87.634788311762506</c:v>
                </c:pt>
                <c:pt idx="22">
                  <c:v>88.073390007533774</c:v>
                </c:pt>
                <c:pt idx="23">
                  <c:v>87.617396091327265</c:v>
                </c:pt>
                <c:pt idx="24">
                  <c:v>87.113582805688736</c:v>
                </c:pt>
                <c:pt idx="25">
                  <c:v>87.605072332536309</c:v>
                </c:pt>
                <c:pt idx="26">
                  <c:v>87.740241435661417</c:v>
                </c:pt>
                <c:pt idx="27">
                  <c:v>87.647940446506183</c:v>
                </c:pt>
                <c:pt idx="28">
                  <c:v>88.009134682827565</c:v>
                </c:pt>
                <c:pt idx="29">
                  <c:v>88.976434416525166</c:v>
                </c:pt>
                <c:pt idx="30">
                  <c:v>89.098712217898509</c:v>
                </c:pt>
                <c:pt idx="31">
                  <c:v>89.595421954943049</c:v>
                </c:pt>
                <c:pt idx="32">
                  <c:v>89.748664291977548</c:v>
                </c:pt>
                <c:pt idx="33">
                  <c:v>90.181593808302509</c:v>
                </c:pt>
                <c:pt idx="34">
                  <c:v>89.978562310892187</c:v>
                </c:pt>
                <c:pt idx="35">
                  <c:v>90.288519220806023</c:v>
                </c:pt>
                <c:pt idx="36">
                  <c:v>90.907076086809397</c:v>
                </c:pt>
                <c:pt idx="37">
                  <c:v>91.066509501191646</c:v>
                </c:pt>
                <c:pt idx="38">
                  <c:v>91.198126180029021</c:v>
                </c:pt>
                <c:pt idx="39">
                  <c:v>91.555313591127103</c:v>
                </c:pt>
                <c:pt idx="40">
                  <c:v>91.631040028528474</c:v>
                </c:pt>
                <c:pt idx="41">
                  <c:v>91.617364684582682</c:v>
                </c:pt>
                <c:pt idx="42">
                  <c:v>91.950183504434762</c:v>
                </c:pt>
                <c:pt idx="43">
                  <c:v>91.756261181889471</c:v>
                </c:pt>
                <c:pt idx="44">
                  <c:v>92.047402210067048</c:v>
                </c:pt>
                <c:pt idx="45">
                  <c:v>92.089554186665694</c:v>
                </c:pt>
                <c:pt idx="46">
                  <c:v>92.421516699647626</c:v>
                </c:pt>
                <c:pt idx="47">
                  <c:v>92.682648434567369</c:v>
                </c:pt>
                <c:pt idx="48">
                  <c:v>93.257506755583989</c:v>
                </c:pt>
                <c:pt idx="49">
                  <c:v>93.413871288055631</c:v>
                </c:pt>
                <c:pt idx="50">
                  <c:v>93.904158971292631</c:v>
                </c:pt>
                <c:pt idx="51">
                  <c:v>94.014280698897764</c:v>
                </c:pt>
                <c:pt idx="52">
                  <c:v>93.961335581268912</c:v>
                </c:pt>
                <c:pt idx="53">
                  <c:v>93.68149006510221</c:v>
                </c:pt>
                <c:pt idx="54">
                  <c:v>93.714160621182984</c:v>
                </c:pt>
                <c:pt idx="55">
                  <c:v>93.931761358485772</c:v>
                </c:pt>
                <c:pt idx="56">
                  <c:v>93.95601589726455</c:v>
                </c:pt>
                <c:pt idx="57">
                  <c:v>94.082865052376022</c:v>
                </c:pt>
                <c:pt idx="58">
                  <c:v>94.141547880741811</c:v>
                </c:pt>
                <c:pt idx="59">
                  <c:v>94.496539423759941</c:v>
                </c:pt>
              </c:numCache>
            </c:numRef>
          </c:val>
          <c:extLst>
            <c:ext xmlns:c16="http://schemas.microsoft.com/office/drawing/2014/chart" uri="{C3380CC4-5D6E-409C-BE32-E72D297353CC}">
              <c16:uniqueId val="{00000000-76A1-4827-85A1-602B59BC094E}"/>
            </c:ext>
          </c:extLst>
        </c:ser>
        <c:ser>
          <c:idx val="1"/>
          <c:order val="1"/>
          <c:tx>
            <c:strRef>
              <c:f>'Rare earth perm magnets (b)'!#REF!</c:f>
              <c:strCache>
                <c:ptCount val="1"/>
                <c:pt idx="0">
                  <c:v>#REF!</c:v>
                </c:pt>
              </c:strCache>
            </c:strRef>
          </c:tx>
          <c:spPr>
            <a:solidFill>
              <a:schemeClr val="accent2"/>
            </a:solidFill>
            <a:ln w="25400">
              <a:noFill/>
            </a:ln>
            <a:effectLst/>
          </c:spPr>
          <c:cat>
            <c:numRef>
              <c:f>'Rare earth perm magnets (b)'!$A$7:$A$66</c:f>
              <c:numCache>
                <c:formatCode>mmm\-yyyy</c:formatCode>
                <c:ptCount val="60"/>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pt idx="51">
                  <c:v>45748</c:v>
                </c:pt>
                <c:pt idx="52">
                  <c:v>45778</c:v>
                </c:pt>
                <c:pt idx="53">
                  <c:v>45809</c:v>
                </c:pt>
                <c:pt idx="54">
                  <c:v>45839</c:v>
                </c:pt>
                <c:pt idx="55">
                  <c:v>45870</c:v>
                </c:pt>
                <c:pt idx="56">
                  <c:v>45901</c:v>
                </c:pt>
                <c:pt idx="57">
                  <c:v>45931</c:v>
                </c:pt>
                <c:pt idx="58">
                  <c:v>45962</c:v>
                </c:pt>
                <c:pt idx="59">
                  <c:v>45992</c:v>
                </c:pt>
              </c:numCache>
            </c:numRef>
          </c:cat>
          <c:val>
            <c:numRef>
              <c:f>'Rare earth perm magnets (b)'!#REF!</c:f>
              <c:numCache>
                <c:formatCode>General</c:formatCode>
                <c:ptCount val="1"/>
                <c:pt idx="0">
                  <c:v>1</c:v>
                </c:pt>
              </c:numCache>
            </c:numRef>
          </c:val>
          <c:extLst>
            <c:ext xmlns:c16="http://schemas.microsoft.com/office/drawing/2014/chart" uri="{C3380CC4-5D6E-409C-BE32-E72D297353CC}">
              <c16:uniqueId val="{00000001-76A1-4827-85A1-602B59BC094E}"/>
            </c:ext>
          </c:extLst>
        </c:ser>
        <c:ser>
          <c:idx val="2"/>
          <c:order val="2"/>
          <c:tx>
            <c:strRef>
              <c:f>'Rare earth perm magnets (b)'!$C$6</c:f>
              <c:strCache>
                <c:ptCount val="1"/>
                <c:pt idx="0">
                  <c:v>Import shares from Japan</c:v>
                </c:pt>
              </c:strCache>
            </c:strRef>
          </c:tx>
          <c:spPr>
            <a:solidFill>
              <a:srgbClr val="660033"/>
            </a:solidFill>
            <a:ln w="25400">
              <a:solidFill>
                <a:srgbClr val="660033"/>
              </a:solidFill>
            </a:ln>
            <a:effectLst/>
          </c:spPr>
          <c:cat>
            <c:numRef>
              <c:f>'Rare earth perm magnets (b)'!$A$7:$A$66</c:f>
              <c:numCache>
                <c:formatCode>mmm\-yyyy</c:formatCode>
                <c:ptCount val="60"/>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pt idx="51">
                  <c:v>45748</c:v>
                </c:pt>
                <c:pt idx="52">
                  <c:v>45778</c:v>
                </c:pt>
                <c:pt idx="53">
                  <c:v>45809</c:v>
                </c:pt>
                <c:pt idx="54">
                  <c:v>45839</c:v>
                </c:pt>
                <c:pt idx="55">
                  <c:v>45870</c:v>
                </c:pt>
                <c:pt idx="56">
                  <c:v>45901</c:v>
                </c:pt>
                <c:pt idx="57">
                  <c:v>45931</c:v>
                </c:pt>
                <c:pt idx="58">
                  <c:v>45962</c:v>
                </c:pt>
                <c:pt idx="59">
                  <c:v>45992</c:v>
                </c:pt>
              </c:numCache>
            </c:numRef>
          </c:cat>
          <c:val>
            <c:numRef>
              <c:f>'Rare earth perm magnets (b)'!$C$7:$C$66</c:f>
              <c:numCache>
                <c:formatCode>0</c:formatCode>
                <c:ptCount val="60"/>
                <c:pt idx="0">
                  <c:v>6.0544406106213655</c:v>
                </c:pt>
                <c:pt idx="1">
                  <c:v>6.245360514000498</c:v>
                </c:pt>
                <c:pt idx="2">
                  <c:v>6.1279720563904148</c:v>
                </c:pt>
                <c:pt idx="3">
                  <c:v>5.9932362735438769</c:v>
                </c:pt>
                <c:pt idx="4">
                  <c:v>5.9603684773707881</c:v>
                </c:pt>
                <c:pt idx="5">
                  <c:v>6.0606132714633274</c:v>
                </c:pt>
                <c:pt idx="6">
                  <c:v>5.7185995984685221</c:v>
                </c:pt>
                <c:pt idx="7">
                  <c:v>5.4576307191195363</c:v>
                </c:pt>
                <c:pt idx="8">
                  <c:v>5.4991158317119542</c:v>
                </c:pt>
                <c:pt idx="9">
                  <c:v>5.2564649795249156</c:v>
                </c:pt>
                <c:pt idx="10">
                  <c:v>5.3163402669633237</c:v>
                </c:pt>
                <c:pt idx="11">
                  <c:v>5.1101957380814707</c:v>
                </c:pt>
                <c:pt idx="12">
                  <c:v>4.9562884317153939</c:v>
                </c:pt>
                <c:pt idx="13">
                  <c:v>4.6877708629476817</c:v>
                </c:pt>
                <c:pt idx="14">
                  <c:v>4.408673282160307</c:v>
                </c:pt>
                <c:pt idx="15">
                  <c:v>4.516709136415459</c:v>
                </c:pt>
                <c:pt idx="16">
                  <c:v>4.4091286543581143</c:v>
                </c:pt>
                <c:pt idx="17">
                  <c:v>4.1562344431077047</c:v>
                </c:pt>
                <c:pt idx="18">
                  <c:v>4.1969672941010119</c:v>
                </c:pt>
                <c:pt idx="19">
                  <c:v>4.1235652478195188</c:v>
                </c:pt>
                <c:pt idx="20">
                  <c:v>3.8925056834198988</c:v>
                </c:pt>
                <c:pt idx="21">
                  <c:v>4.022300817876018</c:v>
                </c:pt>
                <c:pt idx="22">
                  <c:v>3.8967158024745476</c:v>
                </c:pt>
                <c:pt idx="23">
                  <c:v>4.1590690937906976</c:v>
                </c:pt>
                <c:pt idx="24">
                  <c:v>4.421944395602238</c:v>
                </c:pt>
                <c:pt idx="25">
                  <c:v>4.3496419104901394</c:v>
                </c:pt>
                <c:pt idx="26">
                  <c:v>4.5714246957957378</c:v>
                </c:pt>
                <c:pt idx="27">
                  <c:v>4.492058347544635</c:v>
                </c:pt>
                <c:pt idx="28">
                  <c:v>4.3377311201996189</c:v>
                </c:pt>
                <c:pt idx="29">
                  <c:v>4.0651366807184397</c:v>
                </c:pt>
                <c:pt idx="30">
                  <c:v>3.8253848531371148</c:v>
                </c:pt>
                <c:pt idx="31">
                  <c:v>3.6365823592244584</c:v>
                </c:pt>
                <c:pt idx="32">
                  <c:v>3.6854302205332692</c:v>
                </c:pt>
                <c:pt idx="33">
                  <c:v>3.4571101086919134</c:v>
                </c:pt>
                <c:pt idx="34">
                  <c:v>3.3573960517587036</c:v>
                </c:pt>
                <c:pt idx="35">
                  <c:v>3.2167441350248023</c:v>
                </c:pt>
                <c:pt idx="36">
                  <c:v>3.0314426806068036</c:v>
                </c:pt>
                <c:pt idx="37">
                  <c:v>3.057677403086327</c:v>
                </c:pt>
                <c:pt idx="38">
                  <c:v>3.1169362905902256</c:v>
                </c:pt>
                <c:pt idx="39">
                  <c:v>3.0270475677770459</c:v>
                </c:pt>
                <c:pt idx="40">
                  <c:v>3.0356176202504197</c:v>
                </c:pt>
                <c:pt idx="41">
                  <c:v>2.9889630015686648</c:v>
                </c:pt>
                <c:pt idx="42">
                  <c:v>3.0145148680761777</c:v>
                </c:pt>
                <c:pt idx="43">
                  <c:v>3.061973696276159</c:v>
                </c:pt>
                <c:pt idx="44">
                  <c:v>2.8767329216297122</c:v>
                </c:pt>
                <c:pt idx="45">
                  <c:v>2.9412427598721251</c:v>
                </c:pt>
                <c:pt idx="46">
                  <c:v>2.9264242480767155</c:v>
                </c:pt>
                <c:pt idx="47">
                  <c:v>3.0030411625309412</c:v>
                </c:pt>
                <c:pt idx="48">
                  <c:v>2.8150824541643535</c:v>
                </c:pt>
                <c:pt idx="49">
                  <c:v>2.7476202825490197</c:v>
                </c:pt>
                <c:pt idx="50">
                  <c:v>2.3697118450595807</c:v>
                </c:pt>
                <c:pt idx="51">
                  <c:v>2.2855836984696185</c:v>
                </c:pt>
                <c:pt idx="52">
                  <c:v>2.3140186099832247</c:v>
                </c:pt>
                <c:pt idx="53">
                  <c:v>2.5146947035194338</c:v>
                </c:pt>
                <c:pt idx="54">
                  <c:v>2.3647296045992192</c:v>
                </c:pt>
                <c:pt idx="55">
                  <c:v>2.4392530385711977</c:v>
                </c:pt>
                <c:pt idx="56">
                  <c:v>2.5839343882563441</c:v>
                </c:pt>
                <c:pt idx="57">
                  <c:v>2.4914885601149619</c:v>
                </c:pt>
                <c:pt idx="58">
                  <c:v>2.5089910356540686</c:v>
                </c:pt>
                <c:pt idx="59">
                  <c:v>2.2950597005383742</c:v>
                </c:pt>
              </c:numCache>
            </c:numRef>
          </c:val>
          <c:extLst>
            <c:ext xmlns:c16="http://schemas.microsoft.com/office/drawing/2014/chart" uri="{C3380CC4-5D6E-409C-BE32-E72D297353CC}">
              <c16:uniqueId val="{00000002-76A1-4827-85A1-602B59BC094E}"/>
            </c:ext>
          </c:extLst>
        </c:ser>
        <c:ser>
          <c:idx val="4"/>
          <c:order val="3"/>
          <c:tx>
            <c:strRef>
              <c:f>'Rare earth perm magnets (b)'!#REF!</c:f>
              <c:strCache>
                <c:ptCount val="1"/>
                <c:pt idx="0">
                  <c:v>#REF!</c:v>
                </c:pt>
              </c:strCache>
            </c:strRef>
          </c:tx>
          <c:spPr>
            <a:solidFill>
              <a:schemeClr val="accent5"/>
            </a:solidFill>
            <a:ln w="25400">
              <a:noFill/>
            </a:ln>
            <a:effectLst/>
          </c:spPr>
          <c:cat>
            <c:numRef>
              <c:f>'Rare earth perm magnets (b)'!$A$7:$A$66</c:f>
              <c:numCache>
                <c:formatCode>mmm\-yyyy</c:formatCode>
                <c:ptCount val="60"/>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pt idx="51">
                  <c:v>45748</c:v>
                </c:pt>
                <c:pt idx="52">
                  <c:v>45778</c:v>
                </c:pt>
                <c:pt idx="53">
                  <c:v>45809</c:v>
                </c:pt>
                <c:pt idx="54">
                  <c:v>45839</c:v>
                </c:pt>
                <c:pt idx="55">
                  <c:v>45870</c:v>
                </c:pt>
                <c:pt idx="56">
                  <c:v>45901</c:v>
                </c:pt>
                <c:pt idx="57">
                  <c:v>45931</c:v>
                </c:pt>
                <c:pt idx="58">
                  <c:v>45962</c:v>
                </c:pt>
                <c:pt idx="59">
                  <c:v>45992</c:v>
                </c:pt>
              </c:numCache>
            </c:numRef>
          </c:cat>
          <c:val>
            <c:numRef>
              <c:f>'Rare earth perm magnets (b)'!#REF!</c:f>
              <c:numCache>
                <c:formatCode>General</c:formatCode>
                <c:ptCount val="1"/>
                <c:pt idx="0">
                  <c:v>1</c:v>
                </c:pt>
              </c:numCache>
            </c:numRef>
          </c:val>
          <c:extLst>
            <c:ext xmlns:c16="http://schemas.microsoft.com/office/drawing/2014/chart" uri="{C3380CC4-5D6E-409C-BE32-E72D297353CC}">
              <c16:uniqueId val="{00000003-76A1-4827-85A1-602B59BC094E}"/>
            </c:ext>
          </c:extLst>
        </c:ser>
        <c:ser>
          <c:idx val="0"/>
          <c:order val="4"/>
          <c:tx>
            <c:strRef>
              <c:f>'Rare earth perm magnets (b)'!#REF!</c:f>
              <c:strCache>
                <c:ptCount val="1"/>
                <c:pt idx="0">
                  <c:v>#REF!</c:v>
                </c:pt>
              </c:strCache>
            </c:strRef>
          </c:tx>
          <c:spPr>
            <a:solidFill>
              <a:schemeClr val="accent1"/>
            </a:solidFill>
            <a:ln w="25400">
              <a:noFill/>
            </a:ln>
            <a:effectLst/>
          </c:spPr>
          <c:cat>
            <c:numRef>
              <c:f>'Rare earth perm magnets (b)'!$A$7:$A$66</c:f>
              <c:numCache>
                <c:formatCode>mmm\-yyyy</c:formatCode>
                <c:ptCount val="60"/>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pt idx="51">
                  <c:v>45748</c:v>
                </c:pt>
                <c:pt idx="52">
                  <c:v>45778</c:v>
                </c:pt>
                <c:pt idx="53">
                  <c:v>45809</c:v>
                </c:pt>
                <c:pt idx="54">
                  <c:v>45839</c:v>
                </c:pt>
                <c:pt idx="55">
                  <c:v>45870</c:v>
                </c:pt>
                <c:pt idx="56">
                  <c:v>45901</c:v>
                </c:pt>
                <c:pt idx="57">
                  <c:v>45931</c:v>
                </c:pt>
                <c:pt idx="58">
                  <c:v>45962</c:v>
                </c:pt>
                <c:pt idx="59">
                  <c:v>45992</c:v>
                </c:pt>
              </c:numCache>
            </c:numRef>
          </c:cat>
          <c:val>
            <c:numRef>
              <c:f>'Rare earth perm magnets (b)'!#REF!</c:f>
              <c:numCache>
                <c:formatCode>General</c:formatCode>
                <c:ptCount val="1"/>
                <c:pt idx="0">
                  <c:v>1</c:v>
                </c:pt>
              </c:numCache>
            </c:numRef>
          </c:val>
          <c:extLst>
            <c:ext xmlns:c16="http://schemas.microsoft.com/office/drawing/2014/chart" uri="{C3380CC4-5D6E-409C-BE32-E72D297353CC}">
              <c16:uniqueId val="{00000004-76A1-4827-85A1-602B59BC094E}"/>
            </c:ext>
          </c:extLst>
        </c:ser>
        <c:ser>
          <c:idx val="5"/>
          <c:order val="5"/>
          <c:tx>
            <c:strRef>
              <c:f>'Rare earth perm magnets (b)'!$D$6</c:f>
              <c:strCache>
                <c:ptCount val="1"/>
                <c:pt idx="0">
                  <c:v>Import shares from AOC</c:v>
                </c:pt>
              </c:strCache>
            </c:strRef>
          </c:tx>
          <c:spPr>
            <a:solidFill>
              <a:schemeClr val="bg2">
                <a:lumMod val="50000"/>
              </a:schemeClr>
            </a:solidFill>
            <a:ln w="25400">
              <a:noFill/>
            </a:ln>
            <a:effectLst/>
          </c:spPr>
          <c:cat>
            <c:numRef>
              <c:f>'Rare earth perm magnets (b)'!$A$7:$A$66</c:f>
              <c:numCache>
                <c:formatCode>mmm\-yyyy</c:formatCode>
                <c:ptCount val="60"/>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pt idx="51">
                  <c:v>45748</c:v>
                </c:pt>
                <c:pt idx="52">
                  <c:v>45778</c:v>
                </c:pt>
                <c:pt idx="53">
                  <c:v>45809</c:v>
                </c:pt>
                <c:pt idx="54">
                  <c:v>45839</c:v>
                </c:pt>
                <c:pt idx="55">
                  <c:v>45870</c:v>
                </c:pt>
                <c:pt idx="56">
                  <c:v>45901</c:v>
                </c:pt>
                <c:pt idx="57">
                  <c:v>45931</c:v>
                </c:pt>
                <c:pt idx="58">
                  <c:v>45962</c:v>
                </c:pt>
                <c:pt idx="59">
                  <c:v>45992</c:v>
                </c:pt>
              </c:numCache>
            </c:numRef>
          </c:cat>
          <c:val>
            <c:numRef>
              <c:f>'Rare earth perm magnets (b)'!$D$7:$D$66</c:f>
              <c:numCache>
                <c:formatCode>0</c:formatCode>
                <c:ptCount val="60"/>
                <c:pt idx="0">
                  <c:v>12.944076798335331</c:v>
                </c:pt>
                <c:pt idx="1">
                  <c:v>13.477193075672773</c:v>
                </c:pt>
                <c:pt idx="2">
                  <c:v>12.923468801781894</c:v>
                </c:pt>
                <c:pt idx="3">
                  <c:v>13.026253009407753</c:v>
                </c:pt>
                <c:pt idx="4">
                  <c:v>13.478650711387843</c:v>
                </c:pt>
                <c:pt idx="5">
                  <c:v>13.174991974489856</c:v>
                </c:pt>
                <c:pt idx="6">
                  <c:v>12.291843763960173</c:v>
                </c:pt>
                <c:pt idx="7">
                  <c:v>11.882257302381319</c:v>
                </c:pt>
                <c:pt idx="8">
                  <c:v>11.820431034540235</c:v>
                </c:pt>
                <c:pt idx="9">
                  <c:v>11.035008053713696</c:v>
                </c:pt>
                <c:pt idx="10">
                  <c:v>11.316466071866131</c:v>
                </c:pt>
                <c:pt idx="11">
                  <c:v>10.507832238447406</c:v>
                </c:pt>
                <c:pt idx="12">
                  <c:v>10.657578475958132</c:v>
                </c:pt>
                <c:pt idx="13">
                  <c:v>10.583295060513109</c:v>
                </c:pt>
                <c:pt idx="14">
                  <c:v>10.563472843880987</c:v>
                </c:pt>
                <c:pt idx="15">
                  <c:v>10.062235232112016</c:v>
                </c:pt>
                <c:pt idx="16">
                  <c:v>9.4132010348879191</c:v>
                </c:pt>
                <c:pt idx="17">
                  <c:v>9.0329371717207607</c:v>
                </c:pt>
                <c:pt idx="18">
                  <c:v>8.9102440285408164</c:v>
                </c:pt>
                <c:pt idx="19">
                  <c:v>8.8173937101850157</c:v>
                </c:pt>
                <c:pt idx="20">
                  <c:v>8.3596888492143648</c:v>
                </c:pt>
                <c:pt idx="21">
                  <c:v>8.3429108703614787</c:v>
                </c:pt>
                <c:pt idx="22">
                  <c:v>8.0298941899916798</c:v>
                </c:pt>
                <c:pt idx="23">
                  <c:v>8.2235348148820435</c:v>
                </c:pt>
                <c:pt idx="24">
                  <c:v>8.4644727987090249</c:v>
                </c:pt>
                <c:pt idx="25">
                  <c:v>8.0452857569735556</c:v>
                </c:pt>
                <c:pt idx="26">
                  <c:v>7.6883338685428413</c:v>
                </c:pt>
                <c:pt idx="27">
                  <c:v>7.8600012059491746</c:v>
                </c:pt>
                <c:pt idx="28">
                  <c:v>7.6531341969728146</c:v>
                </c:pt>
                <c:pt idx="29">
                  <c:v>6.9584289027563955</c:v>
                </c:pt>
                <c:pt idx="30">
                  <c:v>7.075902928964382</c:v>
                </c:pt>
                <c:pt idx="31">
                  <c:v>6.7679956858324886</c:v>
                </c:pt>
                <c:pt idx="32">
                  <c:v>6.5659054874891893</c:v>
                </c:pt>
                <c:pt idx="33">
                  <c:v>6.361296083005584</c:v>
                </c:pt>
                <c:pt idx="34">
                  <c:v>6.6640416373491149</c:v>
                </c:pt>
                <c:pt idx="35">
                  <c:v>6.4947366441691798</c:v>
                </c:pt>
                <c:pt idx="36">
                  <c:v>6.0614812325838017</c:v>
                </c:pt>
                <c:pt idx="37">
                  <c:v>5.8758130957220231</c:v>
                </c:pt>
                <c:pt idx="38">
                  <c:v>5.6849375293807469</c:v>
                </c:pt>
                <c:pt idx="39">
                  <c:v>5.4176388410958509</c:v>
                </c:pt>
                <c:pt idx="40">
                  <c:v>5.3333423512211056</c:v>
                </c:pt>
                <c:pt idx="41">
                  <c:v>5.3936723138486542</c:v>
                </c:pt>
                <c:pt idx="42">
                  <c:v>5.0353016274890621</c:v>
                </c:pt>
                <c:pt idx="43">
                  <c:v>5.1817651218343741</c:v>
                </c:pt>
                <c:pt idx="44">
                  <c:v>5.0758648683032419</c:v>
                </c:pt>
                <c:pt idx="45">
                  <c:v>4.9692030534621807</c:v>
                </c:pt>
                <c:pt idx="46">
                  <c:v>4.6520590522756606</c:v>
                </c:pt>
                <c:pt idx="47">
                  <c:v>4.3143104029016968</c:v>
                </c:pt>
                <c:pt idx="48">
                  <c:v>3.9274107902516562</c:v>
                </c:pt>
                <c:pt idx="49">
                  <c:v>3.8385084293953469</c:v>
                </c:pt>
                <c:pt idx="50">
                  <c:v>3.7261291836477852</c:v>
                </c:pt>
                <c:pt idx="51">
                  <c:v>3.7001356026326135</c:v>
                </c:pt>
                <c:pt idx="52">
                  <c:v>3.7246458087478658</c:v>
                </c:pt>
                <c:pt idx="53">
                  <c:v>3.8038152313783513</c:v>
                </c:pt>
                <c:pt idx="54">
                  <c:v>3.9211097742177969</c:v>
                </c:pt>
                <c:pt idx="55">
                  <c:v>3.6289856029430325</c:v>
                </c:pt>
                <c:pt idx="56">
                  <c:v>3.460049714479112</c:v>
                </c:pt>
                <c:pt idx="57">
                  <c:v>3.4256463875090191</c:v>
                </c:pt>
                <c:pt idx="58">
                  <c:v>3.3494610836041261</c:v>
                </c:pt>
                <c:pt idx="59">
                  <c:v>3.2084008757016846</c:v>
                </c:pt>
              </c:numCache>
            </c:numRef>
          </c:val>
          <c:extLst>
            <c:ext xmlns:c16="http://schemas.microsoft.com/office/drawing/2014/chart" uri="{C3380CC4-5D6E-409C-BE32-E72D297353CC}">
              <c16:uniqueId val="{00000005-76A1-4827-85A1-602B59BC094E}"/>
            </c:ext>
          </c:extLst>
        </c:ser>
        <c:dLbls>
          <c:showLegendKey val="0"/>
          <c:showVal val="0"/>
          <c:showCatName val="0"/>
          <c:showSerName val="0"/>
          <c:showPercent val="0"/>
          <c:showBubbleSize val="0"/>
        </c:dLbls>
        <c:axId val="388128319"/>
        <c:axId val="388125823"/>
      </c:areaChart>
      <c:dateAx>
        <c:axId val="388128319"/>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rial Black" panose="020B0A04020102020204" pitchFamily="34" charset="0"/>
                <a:ea typeface="+mn-ea"/>
                <a:cs typeface="+mn-cs"/>
              </a:defRPr>
            </a:pPr>
            <a:endParaRPr lang="en-US"/>
          </a:p>
        </c:txPr>
        <c:crossAx val="388125823"/>
        <c:crosses val="autoZero"/>
        <c:auto val="1"/>
        <c:lblOffset val="100"/>
        <c:baseTimeUnit val="months"/>
        <c:majorUnit val="17"/>
        <c:majorTimeUnit val="months"/>
      </c:dateAx>
      <c:valAx>
        <c:axId val="388125823"/>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Arial Black" panose="020B0A04020102020204" pitchFamily="34" charset="0"/>
                <a:ea typeface="+mn-ea"/>
                <a:cs typeface="+mn-cs"/>
              </a:defRPr>
            </a:pPr>
            <a:endParaRPr lang="en-US"/>
          </a:p>
        </c:txPr>
        <c:crossAx val="388128319"/>
        <c:crosses val="autoZero"/>
        <c:crossBetween val="midCat"/>
      </c:valAx>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224546493091873"/>
          <c:y val="0.13022284122562675"/>
          <c:w val="0.7676339210709231"/>
          <c:h val="0.71591545485783636"/>
        </c:manualLayout>
      </c:layout>
      <c:lineChart>
        <c:grouping val="standard"/>
        <c:varyColors val="0"/>
        <c:ser>
          <c:idx val="0"/>
          <c:order val="0"/>
          <c:tx>
            <c:strRef>
              <c:f>'Certain semiconductors (a)'!$B$6</c:f>
              <c:strCache>
                <c:ptCount val="1"/>
                <c:pt idx="0">
                  <c:v>Exports to the US</c:v>
                </c:pt>
              </c:strCache>
            </c:strRef>
          </c:tx>
          <c:spPr>
            <a:ln w="28575" cap="rnd">
              <a:solidFill>
                <a:srgbClr val="C00000"/>
              </a:solidFill>
              <a:round/>
            </a:ln>
            <a:effectLst/>
          </c:spPr>
          <c:marker>
            <c:symbol val="none"/>
          </c:marker>
          <c:cat>
            <c:numRef>
              <c:f>'Certain semiconductors (a)'!$A$7:$A$66</c:f>
              <c:numCache>
                <c:formatCode>mmm\-yyyy</c:formatCode>
                <c:ptCount val="60"/>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pt idx="51">
                  <c:v>45748</c:v>
                </c:pt>
                <c:pt idx="52">
                  <c:v>45778</c:v>
                </c:pt>
                <c:pt idx="53">
                  <c:v>45809</c:v>
                </c:pt>
                <c:pt idx="54">
                  <c:v>45839</c:v>
                </c:pt>
                <c:pt idx="55">
                  <c:v>45870</c:v>
                </c:pt>
                <c:pt idx="56">
                  <c:v>45901</c:v>
                </c:pt>
                <c:pt idx="57">
                  <c:v>45931</c:v>
                </c:pt>
                <c:pt idx="58">
                  <c:v>45962</c:v>
                </c:pt>
                <c:pt idx="59">
                  <c:v>45992</c:v>
                </c:pt>
              </c:numCache>
            </c:numRef>
          </c:cat>
          <c:val>
            <c:numRef>
              <c:f>'Certain semiconductors (a)'!$B$7:$B$66</c:f>
              <c:numCache>
                <c:formatCode>0.0</c:formatCode>
                <c:ptCount val="60"/>
                <c:pt idx="0">
                  <c:v>1.4591720179999998</c:v>
                </c:pt>
                <c:pt idx="1">
                  <c:v>1.3214368240000001</c:v>
                </c:pt>
                <c:pt idx="2">
                  <c:v>1.5804017030000002</c:v>
                </c:pt>
                <c:pt idx="3">
                  <c:v>1.54404914</c:v>
                </c:pt>
                <c:pt idx="4">
                  <c:v>1.561437934</c:v>
                </c:pt>
                <c:pt idx="5">
                  <c:v>1.5901466979999999</c:v>
                </c:pt>
                <c:pt idx="6">
                  <c:v>1.3805968470000001</c:v>
                </c:pt>
                <c:pt idx="7">
                  <c:v>1.394198966</c:v>
                </c:pt>
                <c:pt idx="8">
                  <c:v>1.263831012</c:v>
                </c:pt>
                <c:pt idx="9">
                  <c:v>1.5449156020000001</c:v>
                </c:pt>
                <c:pt idx="10">
                  <c:v>1.6690414150000001</c:v>
                </c:pt>
                <c:pt idx="11">
                  <c:v>1.7252647479999998</c:v>
                </c:pt>
                <c:pt idx="12">
                  <c:v>1.739156886</c:v>
                </c:pt>
                <c:pt idx="13">
                  <c:v>1.8654326990000001</c:v>
                </c:pt>
                <c:pt idx="14">
                  <c:v>1.6774503709999999</c:v>
                </c:pt>
                <c:pt idx="15">
                  <c:v>1.377453466</c:v>
                </c:pt>
                <c:pt idx="16">
                  <c:v>1.880618686</c:v>
                </c:pt>
                <c:pt idx="17">
                  <c:v>1.909911935</c:v>
                </c:pt>
                <c:pt idx="18">
                  <c:v>2.1548916490000001</c:v>
                </c:pt>
                <c:pt idx="19">
                  <c:v>1.9473170879999999</c:v>
                </c:pt>
                <c:pt idx="20">
                  <c:v>1.7497125040000001</c:v>
                </c:pt>
                <c:pt idx="21">
                  <c:v>1.9941597039999999</c:v>
                </c:pt>
                <c:pt idx="22">
                  <c:v>1.875065344</c:v>
                </c:pt>
                <c:pt idx="23">
                  <c:v>1.1951501930000001</c:v>
                </c:pt>
                <c:pt idx="24">
                  <c:v>1.4996655800000001</c:v>
                </c:pt>
                <c:pt idx="25">
                  <c:v>1.880337768</c:v>
                </c:pt>
                <c:pt idx="26">
                  <c:v>1.2300037990000001</c:v>
                </c:pt>
                <c:pt idx="27">
                  <c:v>1.4240563229999998</c:v>
                </c:pt>
                <c:pt idx="28">
                  <c:v>1.247990744</c:v>
                </c:pt>
                <c:pt idx="29">
                  <c:v>1.2478185979999998</c:v>
                </c:pt>
                <c:pt idx="30">
                  <c:v>1.1985188680000001</c:v>
                </c:pt>
                <c:pt idx="31">
                  <c:v>1.5557624689999998</c:v>
                </c:pt>
                <c:pt idx="32">
                  <c:v>1.590553758</c:v>
                </c:pt>
                <c:pt idx="33">
                  <c:v>1.0961560240000001</c:v>
                </c:pt>
                <c:pt idx="34">
                  <c:v>1.5727067049999999</c:v>
                </c:pt>
                <c:pt idx="35">
                  <c:v>1.0142489380000002</c:v>
                </c:pt>
                <c:pt idx="36">
                  <c:v>1.1252783119999998</c:v>
                </c:pt>
                <c:pt idx="37">
                  <c:v>1.4739668529999999</c:v>
                </c:pt>
                <c:pt idx="38">
                  <c:v>1.238397089</c:v>
                </c:pt>
                <c:pt idx="39">
                  <c:v>1.3655500140000001</c:v>
                </c:pt>
                <c:pt idx="40">
                  <c:v>1.402432959</c:v>
                </c:pt>
                <c:pt idx="41">
                  <c:v>1.2537398789999998</c:v>
                </c:pt>
                <c:pt idx="42">
                  <c:v>1.497347974</c:v>
                </c:pt>
                <c:pt idx="43">
                  <c:v>1.7900038200000001</c:v>
                </c:pt>
                <c:pt idx="44">
                  <c:v>1.5025811840000001</c:v>
                </c:pt>
                <c:pt idx="45">
                  <c:v>1.048412777</c:v>
                </c:pt>
                <c:pt idx="46">
                  <c:v>1.4787555540000001</c:v>
                </c:pt>
                <c:pt idx="47">
                  <c:v>1.4242758490000003</c:v>
                </c:pt>
                <c:pt idx="48">
                  <c:v>0.97241354200000008</c:v>
                </c:pt>
                <c:pt idx="49">
                  <c:v>1.07863043</c:v>
                </c:pt>
                <c:pt idx="50">
                  <c:v>1.3566911130000001</c:v>
                </c:pt>
                <c:pt idx="51">
                  <c:v>0.97429410399999994</c:v>
                </c:pt>
                <c:pt idx="52">
                  <c:v>1.098127423</c:v>
                </c:pt>
                <c:pt idx="53">
                  <c:v>0.71340340400000002</c:v>
                </c:pt>
                <c:pt idx="54">
                  <c:v>0.99851927299999998</c:v>
                </c:pt>
                <c:pt idx="55">
                  <c:v>1.0036089969999999</c:v>
                </c:pt>
                <c:pt idx="56">
                  <c:v>0.76723440399999987</c:v>
                </c:pt>
                <c:pt idx="57">
                  <c:v>0.69410886300000008</c:v>
                </c:pt>
                <c:pt idx="58">
                  <c:v>0.73503842799999997</c:v>
                </c:pt>
                <c:pt idx="59">
                  <c:v>0.78090727100000001</c:v>
                </c:pt>
              </c:numCache>
            </c:numRef>
          </c:val>
          <c:smooth val="0"/>
          <c:extLst>
            <c:ext xmlns:c16="http://schemas.microsoft.com/office/drawing/2014/chart" uri="{C3380CC4-5D6E-409C-BE32-E72D297353CC}">
              <c16:uniqueId val="{00000000-840D-4F74-B623-B71CDA72F728}"/>
            </c:ext>
          </c:extLst>
        </c:ser>
        <c:dLbls>
          <c:showLegendKey val="0"/>
          <c:showVal val="0"/>
          <c:showCatName val="0"/>
          <c:showSerName val="0"/>
          <c:showPercent val="0"/>
          <c:showBubbleSize val="0"/>
        </c:dLbls>
        <c:smooth val="0"/>
        <c:axId val="937571215"/>
        <c:axId val="937571695"/>
      </c:lineChart>
      <c:dateAx>
        <c:axId val="937571215"/>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solidFill>
                    <a:latin typeface="Arial Black" panose="020B0A04020102020204" pitchFamily="34" charset="0"/>
                    <a:ea typeface="+mn-ea"/>
                    <a:cs typeface="+mn-cs"/>
                  </a:defRPr>
                </a:pPr>
                <a:r>
                  <a:rPr lang="en-US" sz="1000">
                    <a:solidFill>
                      <a:schemeClr val="tx1"/>
                    </a:solidFill>
                    <a:latin typeface="Arial Black" panose="020B0A04020102020204" pitchFamily="34" charset="0"/>
                  </a:rPr>
                  <a:t>billions of chips</a:t>
                </a:r>
              </a:p>
            </c:rich>
          </c:tx>
          <c:layout>
            <c:manualLayout>
              <c:xMode val="edge"/>
              <c:yMode val="edge"/>
              <c:x val="4.4742214240763778E-3"/>
              <c:y val="1.0190160770293687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rial Black" panose="020B0A04020102020204" pitchFamily="34" charset="0"/>
                  <a:ea typeface="+mn-ea"/>
                  <a:cs typeface="+mn-cs"/>
                </a:defRPr>
              </a:pPr>
              <a:endParaRPr lang="en-US"/>
            </a:p>
          </c:txPr>
        </c:title>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rial Black" panose="020B0A04020102020204" pitchFamily="34" charset="0"/>
                <a:ea typeface="+mn-ea"/>
                <a:cs typeface="+mn-cs"/>
              </a:defRPr>
            </a:pPr>
            <a:endParaRPr lang="en-US"/>
          </a:p>
        </c:txPr>
        <c:crossAx val="937571695"/>
        <c:crosses val="autoZero"/>
        <c:auto val="1"/>
        <c:lblOffset val="100"/>
        <c:baseTimeUnit val="months"/>
        <c:majorUnit val="12"/>
        <c:majorTimeUnit val="months"/>
      </c:dateAx>
      <c:valAx>
        <c:axId val="937571695"/>
        <c:scaling>
          <c:orientation val="minMax"/>
          <c:max val="2.5"/>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Arial Black" panose="020B0A04020102020204" pitchFamily="34" charset="0"/>
                <a:ea typeface="+mn-ea"/>
                <a:cs typeface="+mn-cs"/>
              </a:defRPr>
            </a:pPr>
            <a:endParaRPr lang="en-US"/>
          </a:p>
        </c:txPr>
        <c:crossAx val="937571215"/>
        <c:crosses val="autoZero"/>
        <c:crossBetween val="between"/>
        <c:majorUnit val="0.5"/>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3"/>
          <c:order val="0"/>
          <c:tx>
            <c:strRef>
              <c:f>'Certain semiconductors (b)'!$B$6</c:f>
              <c:strCache>
                <c:ptCount val="1"/>
                <c:pt idx="0">
                  <c:v>Import shares from China</c:v>
                </c:pt>
              </c:strCache>
            </c:strRef>
          </c:tx>
          <c:spPr>
            <a:solidFill>
              <a:srgbClr val="C00000"/>
            </a:solidFill>
            <a:ln>
              <a:noFill/>
            </a:ln>
            <a:effectLst/>
          </c:spPr>
          <c:cat>
            <c:numRef>
              <c:f>'Certain semiconductors (b)'!$A$7:$A$66</c:f>
              <c:numCache>
                <c:formatCode>mmm\-yyyy</c:formatCode>
                <c:ptCount val="60"/>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pt idx="51">
                  <c:v>45748</c:v>
                </c:pt>
                <c:pt idx="52">
                  <c:v>45778</c:v>
                </c:pt>
                <c:pt idx="53">
                  <c:v>45809</c:v>
                </c:pt>
                <c:pt idx="54">
                  <c:v>45839</c:v>
                </c:pt>
                <c:pt idx="55">
                  <c:v>45870</c:v>
                </c:pt>
                <c:pt idx="56">
                  <c:v>45901</c:v>
                </c:pt>
                <c:pt idx="57">
                  <c:v>45931</c:v>
                </c:pt>
                <c:pt idx="58">
                  <c:v>45962</c:v>
                </c:pt>
                <c:pt idx="59">
                  <c:v>45992</c:v>
                </c:pt>
              </c:numCache>
            </c:numRef>
          </c:cat>
          <c:val>
            <c:numRef>
              <c:f>'Certain semiconductors (b)'!$B$7:$B$66</c:f>
              <c:numCache>
                <c:formatCode>0</c:formatCode>
                <c:ptCount val="60"/>
                <c:pt idx="0">
                  <c:v>42.567669734004504</c:v>
                </c:pt>
                <c:pt idx="1">
                  <c:v>42.333514915930202</c:v>
                </c:pt>
                <c:pt idx="2">
                  <c:v>41.562468809314282</c:v>
                </c:pt>
                <c:pt idx="3">
                  <c:v>40.865587176375037</c:v>
                </c:pt>
                <c:pt idx="4">
                  <c:v>40.106629016217596</c:v>
                </c:pt>
                <c:pt idx="5">
                  <c:v>39.606137709463702</c:v>
                </c:pt>
                <c:pt idx="6">
                  <c:v>39.715382089911522</c:v>
                </c:pt>
                <c:pt idx="7">
                  <c:v>39.287684856750609</c:v>
                </c:pt>
                <c:pt idx="8">
                  <c:v>39.343120465856337</c:v>
                </c:pt>
                <c:pt idx="9">
                  <c:v>39.549460182114984</c:v>
                </c:pt>
                <c:pt idx="10">
                  <c:v>40.248770013685871</c:v>
                </c:pt>
                <c:pt idx="11">
                  <c:v>40.844719182025713</c:v>
                </c:pt>
                <c:pt idx="12">
                  <c:v>41.542028466248098</c:v>
                </c:pt>
                <c:pt idx="13">
                  <c:v>42.212721991994925</c:v>
                </c:pt>
                <c:pt idx="14">
                  <c:v>42.849433241028287</c:v>
                </c:pt>
                <c:pt idx="15">
                  <c:v>43.031936250403177</c:v>
                </c:pt>
                <c:pt idx="16">
                  <c:v>43.231687626110379</c:v>
                </c:pt>
                <c:pt idx="17">
                  <c:v>44.221678246428759</c:v>
                </c:pt>
                <c:pt idx="18">
                  <c:v>44.79489336592188</c:v>
                </c:pt>
                <c:pt idx="19">
                  <c:v>45.408366404082315</c:v>
                </c:pt>
                <c:pt idx="20">
                  <c:v>45.299521117892446</c:v>
                </c:pt>
                <c:pt idx="21">
                  <c:v>45.607993566525629</c:v>
                </c:pt>
                <c:pt idx="22">
                  <c:v>45.790681605382602</c:v>
                </c:pt>
                <c:pt idx="23">
                  <c:v>45.777723453387139</c:v>
                </c:pt>
                <c:pt idx="24">
                  <c:v>45.529373394545964</c:v>
                </c:pt>
                <c:pt idx="25">
                  <c:v>45.729658713830162</c:v>
                </c:pt>
                <c:pt idx="26">
                  <c:v>45.348681674977243</c:v>
                </c:pt>
                <c:pt idx="27">
                  <c:v>45.560899409326545</c:v>
                </c:pt>
                <c:pt idx="28">
                  <c:v>45.454543519263396</c:v>
                </c:pt>
                <c:pt idx="29">
                  <c:v>44.914040712019904</c:v>
                </c:pt>
                <c:pt idx="30">
                  <c:v>44.224512749856984</c:v>
                </c:pt>
                <c:pt idx="31">
                  <c:v>43.915659647676307</c:v>
                </c:pt>
                <c:pt idx="32">
                  <c:v>44.04078084149544</c:v>
                </c:pt>
                <c:pt idx="33">
                  <c:v>43.426574570214967</c:v>
                </c:pt>
                <c:pt idx="34">
                  <c:v>42.993715343430097</c:v>
                </c:pt>
                <c:pt idx="35">
                  <c:v>42.236961983354142</c:v>
                </c:pt>
                <c:pt idx="36">
                  <c:v>41.645492738739364</c:v>
                </c:pt>
                <c:pt idx="37">
                  <c:v>40.307836867070819</c:v>
                </c:pt>
                <c:pt idx="38">
                  <c:v>40.644210667809531</c:v>
                </c:pt>
                <c:pt idx="39">
                  <c:v>40.769024503204406</c:v>
                </c:pt>
                <c:pt idx="40">
                  <c:v>41.248286921043331</c:v>
                </c:pt>
                <c:pt idx="41">
                  <c:v>40.868035367817633</c:v>
                </c:pt>
                <c:pt idx="42">
                  <c:v>41.443006923176988</c:v>
                </c:pt>
                <c:pt idx="43">
                  <c:v>41.924799989134542</c:v>
                </c:pt>
                <c:pt idx="44">
                  <c:v>42.030954966602422</c:v>
                </c:pt>
                <c:pt idx="45">
                  <c:v>41.973910817785793</c:v>
                </c:pt>
                <c:pt idx="46">
                  <c:v>41.926934913996419</c:v>
                </c:pt>
                <c:pt idx="47">
                  <c:v>43.294480473337686</c:v>
                </c:pt>
                <c:pt idx="48">
                  <c:v>43.445545751713851</c:v>
                </c:pt>
                <c:pt idx="49">
                  <c:v>43.357698379095275</c:v>
                </c:pt>
                <c:pt idx="50">
                  <c:v>42.726797395639807</c:v>
                </c:pt>
                <c:pt idx="51">
                  <c:v>41.735935767545776</c:v>
                </c:pt>
                <c:pt idx="52">
                  <c:v>39.390633246752898</c:v>
                </c:pt>
                <c:pt idx="53">
                  <c:v>37.615596544541823</c:v>
                </c:pt>
                <c:pt idx="54">
                  <c:v>34.909829125970852</c:v>
                </c:pt>
                <c:pt idx="55">
                  <c:v>33.0695283048858</c:v>
                </c:pt>
                <c:pt idx="56">
                  <c:v>30.86995736217062</c:v>
                </c:pt>
                <c:pt idx="57">
                  <c:v>29.30118259797031</c:v>
                </c:pt>
                <c:pt idx="58">
                  <c:v>27.609445966705042</c:v>
                </c:pt>
                <c:pt idx="59">
                  <c:v>24.27632335355732</c:v>
                </c:pt>
              </c:numCache>
            </c:numRef>
          </c:val>
          <c:extLst>
            <c:ext xmlns:c16="http://schemas.microsoft.com/office/drawing/2014/chart" uri="{C3380CC4-5D6E-409C-BE32-E72D297353CC}">
              <c16:uniqueId val="{00000000-59D8-4CF6-826E-37535AA303E1}"/>
            </c:ext>
          </c:extLst>
        </c:ser>
        <c:ser>
          <c:idx val="2"/>
          <c:order val="1"/>
          <c:tx>
            <c:strRef>
              <c:f>'Certain semiconductors (b)'!$E$6</c:f>
              <c:strCache>
                <c:ptCount val="1"/>
                <c:pt idx="0">
                  <c:v>Import shares from Malaysia</c:v>
                </c:pt>
              </c:strCache>
            </c:strRef>
          </c:tx>
          <c:spPr>
            <a:solidFill>
              <a:srgbClr val="000099"/>
            </a:solidFill>
            <a:ln w="25400">
              <a:noFill/>
            </a:ln>
            <a:effectLst/>
          </c:spPr>
          <c:cat>
            <c:numRef>
              <c:f>'Certain semiconductors (b)'!$A$7:$A$66</c:f>
              <c:numCache>
                <c:formatCode>mmm\-yyyy</c:formatCode>
                <c:ptCount val="60"/>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pt idx="51">
                  <c:v>45748</c:v>
                </c:pt>
                <c:pt idx="52">
                  <c:v>45778</c:v>
                </c:pt>
                <c:pt idx="53">
                  <c:v>45809</c:v>
                </c:pt>
                <c:pt idx="54">
                  <c:v>45839</c:v>
                </c:pt>
                <c:pt idx="55">
                  <c:v>45870</c:v>
                </c:pt>
                <c:pt idx="56">
                  <c:v>45901</c:v>
                </c:pt>
                <c:pt idx="57">
                  <c:v>45931</c:v>
                </c:pt>
                <c:pt idx="58">
                  <c:v>45962</c:v>
                </c:pt>
                <c:pt idx="59">
                  <c:v>45992</c:v>
                </c:pt>
              </c:numCache>
            </c:numRef>
          </c:cat>
          <c:val>
            <c:numRef>
              <c:f>'Certain semiconductors (b)'!$E$7:$E$66</c:f>
              <c:numCache>
                <c:formatCode>0</c:formatCode>
                <c:ptCount val="60"/>
                <c:pt idx="0">
                  <c:v>15.311914541440478</c:v>
                </c:pt>
                <c:pt idx="1">
                  <c:v>15.03313629171765</c:v>
                </c:pt>
                <c:pt idx="2">
                  <c:v>15.089478815500417</c:v>
                </c:pt>
                <c:pt idx="3">
                  <c:v>15.320513217087637</c:v>
                </c:pt>
                <c:pt idx="4">
                  <c:v>15.415429051090682</c:v>
                </c:pt>
                <c:pt idx="5">
                  <c:v>15.173795118109535</c:v>
                </c:pt>
                <c:pt idx="6">
                  <c:v>14.655791199612134</c:v>
                </c:pt>
                <c:pt idx="7">
                  <c:v>14.438350215868958</c:v>
                </c:pt>
                <c:pt idx="8">
                  <c:v>14.278166533831852</c:v>
                </c:pt>
                <c:pt idx="9">
                  <c:v>14.135500938328363</c:v>
                </c:pt>
                <c:pt idx="10">
                  <c:v>14.002295034972148</c:v>
                </c:pt>
                <c:pt idx="11">
                  <c:v>14.13610717432385</c:v>
                </c:pt>
                <c:pt idx="12">
                  <c:v>13.963911715746184</c:v>
                </c:pt>
                <c:pt idx="13">
                  <c:v>13.762832942079578</c:v>
                </c:pt>
                <c:pt idx="14">
                  <c:v>13.516674491400968</c:v>
                </c:pt>
                <c:pt idx="15">
                  <c:v>13.533143986545603</c:v>
                </c:pt>
                <c:pt idx="16">
                  <c:v>13.364404932141269</c:v>
                </c:pt>
                <c:pt idx="17">
                  <c:v>13.458880929667187</c:v>
                </c:pt>
                <c:pt idx="18">
                  <c:v>13.539676730028539</c:v>
                </c:pt>
                <c:pt idx="19">
                  <c:v>13.56943112324182</c:v>
                </c:pt>
                <c:pt idx="20">
                  <c:v>13.772002838881756</c:v>
                </c:pt>
                <c:pt idx="21">
                  <c:v>13.920300223857629</c:v>
                </c:pt>
                <c:pt idx="22">
                  <c:v>14.125847492343418</c:v>
                </c:pt>
                <c:pt idx="23">
                  <c:v>14.320943273087716</c:v>
                </c:pt>
                <c:pt idx="24">
                  <c:v>14.618508604127802</c:v>
                </c:pt>
                <c:pt idx="25">
                  <c:v>14.731573096135445</c:v>
                </c:pt>
                <c:pt idx="26">
                  <c:v>15.047406621807205</c:v>
                </c:pt>
                <c:pt idx="27">
                  <c:v>15.00955987766698</c:v>
                </c:pt>
                <c:pt idx="28">
                  <c:v>15.513895924388221</c:v>
                </c:pt>
                <c:pt idx="29">
                  <c:v>15.900979150988267</c:v>
                </c:pt>
                <c:pt idx="30">
                  <c:v>16.496806826281713</c:v>
                </c:pt>
                <c:pt idx="31">
                  <c:v>16.968511543936977</c:v>
                </c:pt>
                <c:pt idx="32">
                  <c:v>17.08420867567758</c:v>
                </c:pt>
                <c:pt idx="33">
                  <c:v>17.18498239319549</c:v>
                </c:pt>
                <c:pt idx="34">
                  <c:v>17.190024951037831</c:v>
                </c:pt>
                <c:pt idx="35">
                  <c:v>17.174835124931697</c:v>
                </c:pt>
                <c:pt idx="36">
                  <c:v>17.276594784161055</c:v>
                </c:pt>
                <c:pt idx="37">
                  <c:v>17.842349225457372</c:v>
                </c:pt>
                <c:pt idx="38">
                  <c:v>17.818017058447307</c:v>
                </c:pt>
                <c:pt idx="39">
                  <c:v>18.065858349808323</c:v>
                </c:pt>
                <c:pt idx="40">
                  <c:v>18.065510029778341</c:v>
                </c:pt>
                <c:pt idx="41">
                  <c:v>18.315908280663159</c:v>
                </c:pt>
                <c:pt idx="42">
                  <c:v>18.327345464092971</c:v>
                </c:pt>
                <c:pt idx="43">
                  <c:v>18.465289763737893</c:v>
                </c:pt>
                <c:pt idx="44">
                  <c:v>18.81523882889714</c:v>
                </c:pt>
                <c:pt idx="45">
                  <c:v>19.145442611384922</c:v>
                </c:pt>
                <c:pt idx="46">
                  <c:v>19.360318079108495</c:v>
                </c:pt>
                <c:pt idx="47">
                  <c:v>19.137113134578161</c:v>
                </c:pt>
                <c:pt idx="48">
                  <c:v>19.24204439766066</c:v>
                </c:pt>
                <c:pt idx="49">
                  <c:v>19.553454118122431</c:v>
                </c:pt>
                <c:pt idx="50">
                  <c:v>20.094751155714466</c:v>
                </c:pt>
                <c:pt idx="51">
                  <c:v>20.762009719198019</c:v>
                </c:pt>
                <c:pt idx="52">
                  <c:v>21.810633212127193</c:v>
                </c:pt>
                <c:pt idx="53">
                  <c:v>22.632559473786802</c:v>
                </c:pt>
                <c:pt idx="54">
                  <c:v>23.874772977976445</c:v>
                </c:pt>
                <c:pt idx="55">
                  <c:v>24.533699276386454</c:v>
                </c:pt>
                <c:pt idx="56">
                  <c:v>25.360529745672089</c:v>
                </c:pt>
                <c:pt idx="57">
                  <c:v>26.201373509639286</c:v>
                </c:pt>
                <c:pt idx="58">
                  <c:v>27.005345637955504</c:v>
                </c:pt>
                <c:pt idx="59">
                  <c:v>28.266274617271392</c:v>
                </c:pt>
              </c:numCache>
            </c:numRef>
          </c:val>
          <c:extLst>
            <c:ext xmlns:c16="http://schemas.microsoft.com/office/drawing/2014/chart" uri="{C3380CC4-5D6E-409C-BE32-E72D297353CC}">
              <c16:uniqueId val="{00000002-59D8-4CF6-826E-37535AA303E1}"/>
            </c:ext>
          </c:extLst>
        </c:ser>
        <c:ser>
          <c:idx val="5"/>
          <c:order val="2"/>
          <c:tx>
            <c:strRef>
              <c:f>'Certain semiconductors (b)'!$C$6</c:f>
              <c:strCache>
                <c:ptCount val="1"/>
                <c:pt idx="0">
                  <c:v>Import shares from Taiwan</c:v>
                </c:pt>
              </c:strCache>
            </c:strRef>
          </c:tx>
          <c:spPr>
            <a:solidFill>
              <a:schemeClr val="accent2"/>
            </a:solidFill>
            <a:ln w="25400">
              <a:noFill/>
            </a:ln>
            <a:effectLst/>
          </c:spPr>
          <c:cat>
            <c:numRef>
              <c:f>'Certain semiconductors (b)'!$A$7:$A$66</c:f>
              <c:numCache>
                <c:formatCode>mmm\-yyyy</c:formatCode>
                <c:ptCount val="60"/>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pt idx="51">
                  <c:v>45748</c:v>
                </c:pt>
                <c:pt idx="52">
                  <c:v>45778</c:v>
                </c:pt>
                <c:pt idx="53">
                  <c:v>45809</c:v>
                </c:pt>
                <c:pt idx="54">
                  <c:v>45839</c:v>
                </c:pt>
                <c:pt idx="55">
                  <c:v>45870</c:v>
                </c:pt>
                <c:pt idx="56">
                  <c:v>45901</c:v>
                </c:pt>
                <c:pt idx="57">
                  <c:v>45931</c:v>
                </c:pt>
                <c:pt idx="58">
                  <c:v>45962</c:v>
                </c:pt>
                <c:pt idx="59">
                  <c:v>45992</c:v>
                </c:pt>
              </c:numCache>
            </c:numRef>
          </c:cat>
          <c:val>
            <c:numRef>
              <c:f>'Certain semiconductors (b)'!$C$7:$C$66</c:f>
              <c:numCache>
                <c:formatCode>0</c:formatCode>
                <c:ptCount val="60"/>
                <c:pt idx="0">
                  <c:v>7.9451832988694999</c:v>
                </c:pt>
                <c:pt idx="1">
                  <c:v>8.0325165376830583</c:v>
                </c:pt>
                <c:pt idx="2">
                  <c:v>8.238166422106751</c:v>
                </c:pt>
                <c:pt idx="3">
                  <c:v>8.6884892728777121</c:v>
                </c:pt>
                <c:pt idx="4">
                  <c:v>9.3043475667169844</c:v>
                </c:pt>
                <c:pt idx="5">
                  <c:v>9.8237804585285335</c:v>
                </c:pt>
                <c:pt idx="6">
                  <c:v>10.490815531120035</c:v>
                </c:pt>
                <c:pt idx="7">
                  <c:v>11.190517582678176</c:v>
                </c:pt>
                <c:pt idx="8">
                  <c:v>11.467176326861853</c:v>
                </c:pt>
                <c:pt idx="9">
                  <c:v>12.024880163412865</c:v>
                </c:pt>
                <c:pt idx="10">
                  <c:v>12.342592758925706</c:v>
                </c:pt>
                <c:pt idx="11">
                  <c:v>12.625727854929039</c:v>
                </c:pt>
                <c:pt idx="12">
                  <c:v>13.388342851259347</c:v>
                </c:pt>
                <c:pt idx="13">
                  <c:v>13.638563822334792</c:v>
                </c:pt>
                <c:pt idx="14">
                  <c:v>13.899815843116455</c:v>
                </c:pt>
                <c:pt idx="15">
                  <c:v>14.097485260682532</c:v>
                </c:pt>
                <c:pt idx="16">
                  <c:v>14.434591446534464</c:v>
                </c:pt>
                <c:pt idx="17">
                  <c:v>14.323335204363669</c:v>
                </c:pt>
                <c:pt idx="18">
                  <c:v>14.335517323952388</c:v>
                </c:pt>
                <c:pt idx="19">
                  <c:v>14.405996599411775</c:v>
                </c:pt>
                <c:pt idx="20">
                  <c:v>14.204289514105136</c:v>
                </c:pt>
                <c:pt idx="21">
                  <c:v>13.691557204123272</c:v>
                </c:pt>
                <c:pt idx="22">
                  <c:v>13.368368250169571</c:v>
                </c:pt>
                <c:pt idx="23">
                  <c:v>13.137734012072666</c:v>
                </c:pt>
                <c:pt idx="24">
                  <c:v>12.581785056200969</c:v>
                </c:pt>
                <c:pt idx="25">
                  <c:v>12.408306467437059</c:v>
                </c:pt>
                <c:pt idx="26">
                  <c:v>12.323067158158823</c:v>
                </c:pt>
                <c:pt idx="27">
                  <c:v>12.016956659848445</c:v>
                </c:pt>
                <c:pt idx="28">
                  <c:v>11.348289106465254</c:v>
                </c:pt>
                <c:pt idx="29">
                  <c:v>11.080089143505219</c:v>
                </c:pt>
                <c:pt idx="30">
                  <c:v>10.508658941526278</c:v>
                </c:pt>
                <c:pt idx="31">
                  <c:v>9.858390376583321</c:v>
                </c:pt>
                <c:pt idx="32">
                  <c:v>9.8707323224952273</c:v>
                </c:pt>
                <c:pt idx="33">
                  <c:v>10.022270986851801</c:v>
                </c:pt>
                <c:pt idx="34">
                  <c:v>10.250387599476543</c:v>
                </c:pt>
                <c:pt idx="35">
                  <c:v>10.514785320425858</c:v>
                </c:pt>
                <c:pt idx="36">
                  <c:v>10.587048898521008</c:v>
                </c:pt>
                <c:pt idx="37">
                  <c:v>10.548061442310178</c:v>
                </c:pt>
                <c:pt idx="38">
                  <c:v>10.322392520596239</c:v>
                </c:pt>
                <c:pt idx="39">
                  <c:v>10.209043517005629</c:v>
                </c:pt>
                <c:pt idx="40">
                  <c:v>10.099751943121509</c:v>
                </c:pt>
                <c:pt idx="41">
                  <c:v>9.9548923866562173</c:v>
                </c:pt>
                <c:pt idx="42">
                  <c:v>9.8641545770834966</c:v>
                </c:pt>
                <c:pt idx="43">
                  <c:v>9.7154508572667186</c:v>
                </c:pt>
                <c:pt idx="44">
                  <c:v>9.4837869458555151</c:v>
                </c:pt>
                <c:pt idx="45">
                  <c:v>9.323219254569576</c:v>
                </c:pt>
                <c:pt idx="46">
                  <c:v>8.9934352182321398</c:v>
                </c:pt>
                <c:pt idx="47">
                  <c:v>8.8387511293043044</c:v>
                </c:pt>
                <c:pt idx="48">
                  <c:v>8.7917166274855436</c:v>
                </c:pt>
                <c:pt idx="49">
                  <c:v>8.8822761515082345</c:v>
                </c:pt>
                <c:pt idx="50">
                  <c:v>9.0614941126190427</c:v>
                </c:pt>
                <c:pt idx="51">
                  <c:v>9.1446641878053452</c:v>
                </c:pt>
                <c:pt idx="52">
                  <c:v>9.1718386573713957</c:v>
                </c:pt>
                <c:pt idx="53">
                  <c:v>9.3161201071998452</c:v>
                </c:pt>
                <c:pt idx="54">
                  <c:v>9.5364140906973294</c:v>
                </c:pt>
                <c:pt idx="55">
                  <c:v>9.7658009396288108</c:v>
                </c:pt>
                <c:pt idx="56">
                  <c:v>10.237901064561155</c:v>
                </c:pt>
                <c:pt idx="57">
                  <c:v>10.54662937231293</c:v>
                </c:pt>
                <c:pt idx="58">
                  <c:v>10.832762333264583</c:v>
                </c:pt>
                <c:pt idx="59">
                  <c:v>11.004562893815683</c:v>
                </c:pt>
              </c:numCache>
            </c:numRef>
          </c:val>
          <c:extLst>
            <c:ext xmlns:c16="http://schemas.microsoft.com/office/drawing/2014/chart" uri="{C3380CC4-5D6E-409C-BE32-E72D297353CC}">
              <c16:uniqueId val="{00000005-59D8-4CF6-826E-37535AA303E1}"/>
            </c:ext>
          </c:extLst>
        </c:ser>
        <c:ser>
          <c:idx val="1"/>
          <c:order val="3"/>
          <c:tx>
            <c:strRef>
              <c:f>'Certain semiconductors (b)'!$D$6</c:f>
              <c:strCache>
                <c:ptCount val="1"/>
                <c:pt idx="0">
                  <c:v>Import shares from Thailand</c:v>
                </c:pt>
              </c:strCache>
            </c:strRef>
          </c:tx>
          <c:spPr>
            <a:solidFill>
              <a:schemeClr val="tx2">
                <a:lumMod val="75000"/>
              </a:schemeClr>
            </a:solidFill>
            <a:ln w="25400">
              <a:noFill/>
            </a:ln>
            <a:effectLst/>
          </c:spPr>
          <c:cat>
            <c:numRef>
              <c:f>'Certain semiconductors (b)'!$A$7:$A$66</c:f>
              <c:numCache>
                <c:formatCode>mmm\-yyyy</c:formatCode>
                <c:ptCount val="60"/>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pt idx="51">
                  <c:v>45748</c:v>
                </c:pt>
                <c:pt idx="52">
                  <c:v>45778</c:v>
                </c:pt>
                <c:pt idx="53">
                  <c:v>45809</c:v>
                </c:pt>
                <c:pt idx="54">
                  <c:v>45839</c:v>
                </c:pt>
                <c:pt idx="55">
                  <c:v>45870</c:v>
                </c:pt>
                <c:pt idx="56">
                  <c:v>45901</c:v>
                </c:pt>
                <c:pt idx="57">
                  <c:v>45931</c:v>
                </c:pt>
                <c:pt idx="58">
                  <c:v>45962</c:v>
                </c:pt>
                <c:pt idx="59">
                  <c:v>45992</c:v>
                </c:pt>
              </c:numCache>
            </c:numRef>
          </c:cat>
          <c:val>
            <c:numRef>
              <c:f>'Certain semiconductors (b)'!$D$7:$D$66</c:f>
              <c:numCache>
                <c:formatCode>0</c:formatCode>
                <c:ptCount val="60"/>
                <c:pt idx="0">
                  <c:v>7.3970657035899405</c:v>
                </c:pt>
                <c:pt idx="1">
                  <c:v>7.1372970379492928</c:v>
                </c:pt>
                <c:pt idx="2">
                  <c:v>6.9272962057507579</c:v>
                </c:pt>
                <c:pt idx="3">
                  <c:v>6.8179294999331104</c:v>
                </c:pt>
                <c:pt idx="4">
                  <c:v>6.6488537973308617</c:v>
                </c:pt>
                <c:pt idx="5">
                  <c:v>6.3880337877320628</c:v>
                </c:pt>
                <c:pt idx="6">
                  <c:v>6.2038150323751395</c:v>
                </c:pt>
                <c:pt idx="7">
                  <c:v>6.0686214127321323</c:v>
                </c:pt>
                <c:pt idx="8">
                  <c:v>5.9796948778373267</c:v>
                </c:pt>
                <c:pt idx="9">
                  <c:v>6.1712057754328526</c:v>
                </c:pt>
                <c:pt idx="10">
                  <c:v>6.1908374910993498</c:v>
                </c:pt>
                <c:pt idx="11">
                  <c:v>6.2994686108238591</c:v>
                </c:pt>
                <c:pt idx="12">
                  <c:v>6.266029096845986</c:v>
                </c:pt>
                <c:pt idx="13">
                  <c:v>6.3461296132842095</c:v>
                </c:pt>
                <c:pt idx="14">
                  <c:v>6.3804346467115431</c:v>
                </c:pt>
                <c:pt idx="15">
                  <c:v>6.4595010484925899</c:v>
                </c:pt>
                <c:pt idx="16">
                  <c:v>6.5293743544257339</c:v>
                </c:pt>
                <c:pt idx="17">
                  <c:v>6.5210472545141034</c:v>
                </c:pt>
                <c:pt idx="18">
                  <c:v>6.5997631980445686</c:v>
                </c:pt>
                <c:pt idx="19">
                  <c:v>6.6948883219021535</c:v>
                </c:pt>
                <c:pt idx="20">
                  <c:v>6.8634496547522472</c:v>
                </c:pt>
                <c:pt idx="21">
                  <c:v>6.8682345533473379</c:v>
                </c:pt>
                <c:pt idx="22">
                  <c:v>7.0915792804077489</c:v>
                </c:pt>
                <c:pt idx="23">
                  <c:v>7.2299203236594112</c:v>
                </c:pt>
                <c:pt idx="24">
                  <c:v>7.5278026600680281</c:v>
                </c:pt>
                <c:pt idx="25">
                  <c:v>7.5643599006125601</c:v>
                </c:pt>
                <c:pt idx="26">
                  <c:v>7.743289225605186</c:v>
                </c:pt>
                <c:pt idx="27">
                  <c:v>7.7904085107299643</c:v>
                </c:pt>
                <c:pt idx="28">
                  <c:v>7.8704283706773976</c:v>
                </c:pt>
                <c:pt idx="29">
                  <c:v>8.028264011592217</c:v>
                </c:pt>
                <c:pt idx="30">
                  <c:v>8.2432431423839674</c:v>
                </c:pt>
                <c:pt idx="31">
                  <c:v>8.4098827172087915</c:v>
                </c:pt>
                <c:pt idx="32">
                  <c:v>8.3673634410880702</c:v>
                </c:pt>
                <c:pt idx="33">
                  <c:v>8.4592389442553664</c:v>
                </c:pt>
                <c:pt idx="34">
                  <c:v>8.3191360768939635</c:v>
                </c:pt>
                <c:pt idx="35">
                  <c:v>8.2276467351517191</c:v>
                </c:pt>
                <c:pt idx="36">
                  <c:v>8.0202799869550194</c:v>
                </c:pt>
                <c:pt idx="37">
                  <c:v>8.0347391854340575</c:v>
                </c:pt>
                <c:pt idx="38">
                  <c:v>7.8800896030124949</c:v>
                </c:pt>
                <c:pt idx="39">
                  <c:v>7.7043225328397487</c:v>
                </c:pt>
                <c:pt idx="40">
                  <c:v>7.4874578204123754</c:v>
                </c:pt>
                <c:pt idx="41">
                  <c:v>7.5153727424267718</c:v>
                </c:pt>
                <c:pt idx="42">
                  <c:v>7.1729396117127777</c:v>
                </c:pt>
                <c:pt idx="43">
                  <c:v>6.9375476261100273</c:v>
                </c:pt>
                <c:pt idx="44">
                  <c:v>6.785664795748775</c:v>
                </c:pt>
                <c:pt idx="45">
                  <c:v>6.8365572466349711</c:v>
                </c:pt>
                <c:pt idx="46">
                  <c:v>6.8426380306738448</c:v>
                </c:pt>
                <c:pt idx="47">
                  <c:v>6.6143177989662334</c:v>
                </c:pt>
                <c:pt idx="48">
                  <c:v>6.7396214959617851</c:v>
                </c:pt>
                <c:pt idx="49">
                  <c:v>6.8648973388192509</c:v>
                </c:pt>
                <c:pt idx="50">
                  <c:v>6.8051894462129852</c:v>
                </c:pt>
                <c:pt idx="51">
                  <c:v>6.8622350994163552</c:v>
                </c:pt>
                <c:pt idx="52">
                  <c:v>7.7262599292779397</c:v>
                </c:pt>
                <c:pt idx="53">
                  <c:v>7.6951277030216456</c:v>
                </c:pt>
                <c:pt idx="54">
                  <c:v>8.1495032871071054</c:v>
                </c:pt>
                <c:pt idx="55">
                  <c:v>8.4512349329311878</c:v>
                </c:pt>
                <c:pt idx="56">
                  <c:v>8.8214959213697117</c:v>
                </c:pt>
                <c:pt idx="57">
                  <c:v>8.9494332630204294</c:v>
                </c:pt>
                <c:pt idx="58">
                  <c:v>9.1791462289320052</c:v>
                </c:pt>
                <c:pt idx="59">
                  <c:v>9.8166652168401747</c:v>
                </c:pt>
              </c:numCache>
            </c:numRef>
          </c:val>
          <c:extLst>
            <c:ext xmlns:c16="http://schemas.microsoft.com/office/drawing/2014/chart" uri="{C3380CC4-5D6E-409C-BE32-E72D297353CC}">
              <c16:uniqueId val="{00000001-59D8-4CF6-826E-37535AA303E1}"/>
            </c:ext>
          </c:extLst>
        </c:ser>
        <c:ser>
          <c:idx val="4"/>
          <c:order val="4"/>
          <c:tx>
            <c:strRef>
              <c:f>'Certain semiconductors (b)'!$F$6</c:f>
              <c:strCache>
                <c:ptCount val="1"/>
                <c:pt idx="0">
                  <c:v>Import shares from AOC</c:v>
                </c:pt>
              </c:strCache>
            </c:strRef>
          </c:tx>
          <c:spPr>
            <a:solidFill>
              <a:schemeClr val="bg2">
                <a:lumMod val="50000"/>
              </a:schemeClr>
            </a:solidFill>
            <a:ln w="25400">
              <a:noFill/>
            </a:ln>
            <a:effectLst/>
          </c:spPr>
          <c:cat>
            <c:numRef>
              <c:f>'Certain semiconductors (b)'!$A$7:$A$66</c:f>
              <c:numCache>
                <c:formatCode>mmm\-yyyy</c:formatCode>
                <c:ptCount val="60"/>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pt idx="51">
                  <c:v>45748</c:v>
                </c:pt>
                <c:pt idx="52">
                  <c:v>45778</c:v>
                </c:pt>
                <c:pt idx="53">
                  <c:v>45809</c:v>
                </c:pt>
                <c:pt idx="54">
                  <c:v>45839</c:v>
                </c:pt>
                <c:pt idx="55">
                  <c:v>45870</c:v>
                </c:pt>
                <c:pt idx="56">
                  <c:v>45901</c:v>
                </c:pt>
                <c:pt idx="57">
                  <c:v>45931</c:v>
                </c:pt>
                <c:pt idx="58">
                  <c:v>45962</c:v>
                </c:pt>
                <c:pt idx="59">
                  <c:v>45992</c:v>
                </c:pt>
              </c:numCache>
            </c:numRef>
          </c:cat>
          <c:val>
            <c:numRef>
              <c:f>'Certain semiconductors (b)'!$F$7:$F$66</c:f>
              <c:numCache>
                <c:formatCode>0</c:formatCode>
                <c:ptCount val="60"/>
                <c:pt idx="0">
                  <c:v>26.778166722095577</c:v>
                </c:pt>
                <c:pt idx="1">
                  <c:v>27.463535216719791</c:v>
                </c:pt>
                <c:pt idx="2">
                  <c:v>28.182589747327796</c:v>
                </c:pt>
                <c:pt idx="3">
                  <c:v>28.307480833726515</c:v>
                </c:pt>
                <c:pt idx="4">
                  <c:v>28.524740568643878</c:v>
                </c:pt>
                <c:pt idx="5">
                  <c:v>29.008252926166165</c:v>
                </c:pt>
                <c:pt idx="6">
                  <c:v>28.934196146981165</c:v>
                </c:pt>
                <c:pt idx="7">
                  <c:v>29.014825931970122</c:v>
                </c:pt>
                <c:pt idx="8">
                  <c:v>28.931841795612627</c:v>
                </c:pt>
                <c:pt idx="9">
                  <c:v>28.118952940710926</c:v>
                </c:pt>
                <c:pt idx="10">
                  <c:v>27.215504701316931</c:v>
                </c:pt>
                <c:pt idx="11">
                  <c:v>26.093977177897543</c:v>
                </c:pt>
                <c:pt idx="12">
                  <c:v>24.839687869900388</c:v>
                </c:pt>
                <c:pt idx="13">
                  <c:v>24.039751630306498</c:v>
                </c:pt>
                <c:pt idx="14">
                  <c:v>23.353641777742752</c:v>
                </c:pt>
                <c:pt idx="15">
                  <c:v>22.877933453876096</c:v>
                </c:pt>
                <c:pt idx="16">
                  <c:v>22.439941640788163</c:v>
                </c:pt>
                <c:pt idx="17">
                  <c:v>21.475058365026285</c:v>
                </c:pt>
                <c:pt idx="18">
                  <c:v>20.730149382052616</c:v>
                </c:pt>
                <c:pt idx="19">
                  <c:v>19.921317551361938</c:v>
                </c:pt>
                <c:pt idx="20">
                  <c:v>19.860736874368413</c:v>
                </c:pt>
                <c:pt idx="21">
                  <c:v>19.911914452146135</c:v>
                </c:pt>
                <c:pt idx="22">
                  <c:v>19.623523371696677</c:v>
                </c:pt>
                <c:pt idx="23">
                  <c:v>19.533678937793056</c:v>
                </c:pt>
                <c:pt idx="24">
                  <c:v>19.742530285057242</c:v>
                </c:pt>
                <c:pt idx="25">
                  <c:v>19.566101821984773</c:v>
                </c:pt>
                <c:pt idx="26">
                  <c:v>19.537555319451542</c:v>
                </c:pt>
                <c:pt idx="27">
                  <c:v>19.622175542428067</c:v>
                </c:pt>
                <c:pt idx="28">
                  <c:v>19.812843079205734</c:v>
                </c:pt>
                <c:pt idx="29">
                  <c:v>20.076626981894393</c:v>
                </c:pt>
                <c:pt idx="30">
                  <c:v>20.526778339951051</c:v>
                </c:pt>
                <c:pt idx="31">
                  <c:v>20.847555714594591</c:v>
                </c:pt>
                <c:pt idx="32">
                  <c:v>20.636914719243691</c:v>
                </c:pt>
                <c:pt idx="33">
                  <c:v>20.906933105482381</c:v>
                </c:pt>
                <c:pt idx="34">
                  <c:v>21.246736029161568</c:v>
                </c:pt>
                <c:pt idx="35">
                  <c:v>21.84577083613658</c:v>
                </c:pt>
                <c:pt idx="36">
                  <c:v>22.470583591623551</c:v>
                </c:pt>
                <c:pt idx="37">
                  <c:v>23.267013279727578</c:v>
                </c:pt>
                <c:pt idx="38">
                  <c:v>23.335290150134426</c:v>
                </c:pt>
                <c:pt idx="39">
                  <c:v>23.251751097141891</c:v>
                </c:pt>
                <c:pt idx="40">
                  <c:v>23.09899328564444</c:v>
                </c:pt>
                <c:pt idx="41">
                  <c:v>23.345791222436219</c:v>
                </c:pt>
                <c:pt idx="42">
                  <c:v>23.192553423933759</c:v>
                </c:pt>
                <c:pt idx="43">
                  <c:v>22.956911763750824</c:v>
                </c:pt>
                <c:pt idx="44">
                  <c:v>22.884354462896155</c:v>
                </c:pt>
                <c:pt idx="45">
                  <c:v>22.720870069624738</c:v>
                </c:pt>
                <c:pt idx="46">
                  <c:v>22.876673757989096</c:v>
                </c:pt>
                <c:pt idx="47">
                  <c:v>22.115337463813617</c:v>
                </c:pt>
                <c:pt idx="48">
                  <c:v>21.781071727178158</c:v>
                </c:pt>
                <c:pt idx="49">
                  <c:v>21.341674012454803</c:v>
                </c:pt>
                <c:pt idx="50">
                  <c:v>21.311767889813694</c:v>
                </c:pt>
                <c:pt idx="51">
                  <c:v>21.495155226034512</c:v>
                </c:pt>
                <c:pt idx="52">
                  <c:v>21.900634954470576</c:v>
                </c:pt>
                <c:pt idx="53">
                  <c:v>22.74059617144988</c:v>
                </c:pt>
                <c:pt idx="54">
                  <c:v>23.529480518248263</c:v>
                </c:pt>
                <c:pt idx="55">
                  <c:v>24.179736546167746</c:v>
                </c:pt>
                <c:pt idx="56">
                  <c:v>24.710115906226434</c:v>
                </c:pt>
                <c:pt idx="57">
                  <c:v>25.001381257057048</c:v>
                </c:pt>
                <c:pt idx="58">
                  <c:v>25.373299833142866</c:v>
                </c:pt>
                <c:pt idx="59">
                  <c:v>26.636173918515425</c:v>
                </c:pt>
              </c:numCache>
            </c:numRef>
          </c:val>
          <c:extLst>
            <c:ext xmlns:c16="http://schemas.microsoft.com/office/drawing/2014/chart" uri="{C3380CC4-5D6E-409C-BE32-E72D297353CC}">
              <c16:uniqueId val="{00000003-59D8-4CF6-826E-37535AA303E1}"/>
            </c:ext>
          </c:extLst>
        </c:ser>
        <c:dLbls>
          <c:showLegendKey val="0"/>
          <c:showVal val="0"/>
          <c:showCatName val="0"/>
          <c:showSerName val="0"/>
          <c:showPercent val="0"/>
          <c:showBubbleSize val="0"/>
        </c:dLbls>
        <c:axId val="388128319"/>
        <c:axId val="388125823"/>
      </c:areaChart>
      <c:dateAx>
        <c:axId val="388128319"/>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rial Black" panose="020B0A04020102020204" pitchFamily="34" charset="0"/>
                <a:ea typeface="+mn-ea"/>
                <a:cs typeface="+mn-cs"/>
              </a:defRPr>
            </a:pPr>
            <a:endParaRPr lang="en-US"/>
          </a:p>
        </c:txPr>
        <c:crossAx val="388125823"/>
        <c:crosses val="autoZero"/>
        <c:auto val="1"/>
        <c:lblOffset val="100"/>
        <c:baseTimeUnit val="months"/>
        <c:majorUnit val="17"/>
        <c:majorTimeUnit val="months"/>
      </c:dateAx>
      <c:valAx>
        <c:axId val="388125823"/>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Arial Black" panose="020B0A04020102020204" pitchFamily="34" charset="0"/>
                <a:ea typeface="+mn-ea"/>
                <a:cs typeface="+mn-cs"/>
              </a:defRPr>
            </a:pPr>
            <a:endParaRPr lang="en-US"/>
          </a:p>
        </c:txPr>
        <c:crossAx val="388128319"/>
        <c:crosses val="autoZero"/>
        <c:crossBetween val="midCat"/>
      </c:valAx>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904391662136716E-2"/>
          <c:y val="3.9213220833666726E-2"/>
          <c:w val="0.86872164014623521"/>
          <c:h val="0.87163400485858344"/>
        </c:manualLayout>
      </c:layout>
      <c:lineChart>
        <c:grouping val="standard"/>
        <c:varyColors val="0"/>
        <c:ser>
          <c:idx val="0"/>
          <c:order val="0"/>
          <c:tx>
            <c:strRef>
              <c:f>'Laptops and monitors (a)'!$B$6</c:f>
              <c:strCache>
                <c:ptCount val="1"/>
                <c:pt idx="0">
                  <c:v>World</c:v>
                </c:pt>
              </c:strCache>
            </c:strRef>
          </c:tx>
          <c:spPr>
            <a:ln w="28575" cap="rnd">
              <a:solidFill>
                <a:schemeClr val="tx1"/>
              </a:solidFill>
              <a:round/>
            </a:ln>
            <a:effectLst/>
          </c:spPr>
          <c:marker>
            <c:symbol val="none"/>
          </c:marker>
          <c:cat>
            <c:numRef>
              <c:f>'Laptops and monitors (a)'!$A$7:$A$114</c:f>
              <c:numCache>
                <c:formatCode>mmm\-yyyy</c:formatCode>
                <c:ptCount val="10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numCache>
            </c:numRef>
          </c:cat>
          <c:val>
            <c:numRef>
              <c:f>'Laptops and monitors (a)'!$B$7:$B$114</c:f>
              <c:numCache>
                <c:formatCode>0.0</c:formatCode>
                <c:ptCount val="108"/>
                <c:pt idx="0">
                  <c:v>85.142533533022586</c:v>
                </c:pt>
                <c:pt idx="1">
                  <c:v>85.29247728310358</c:v>
                </c:pt>
                <c:pt idx="2">
                  <c:v>85.487883277423592</c:v>
                </c:pt>
                <c:pt idx="3">
                  <c:v>86.204263738684389</c:v>
                </c:pt>
                <c:pt idx="4">
                  <c:v>87.641761768453691</c:v>
                </c:pt>
                <c:pt idx="5">
                  <c:v>89.058814143783536</c:v>
                </c:pt>
                <c:pt idx="6">
                  <c:v>91.441928757901209</c:v>
                </c:pt>
                <c:pt idx="7">
                  <c:v>93.444567124599544</c:v>
                </c:pt>
                <c:pt idx="8">
                  <c:v>95.049617780771243</c:v>
                </c:pt>
                <c:pt idx="9">
                  <c:v>96.747707713094059</c:v>
                </c:pt>
                <c:pt idx="10">
                  <c:v>97.923836568550442</c:v>
                </c:pt>
                <c:pt idx="11">
                  <c:v>98.37879003538427</c:v>
                </c:pt>
                <c:pt idx="12">
                  <c:v>98.711761745257007</c:v>
                </c:pt>
                <c:pt idx="13">
                  <c:v>98.971363907590387</c:v>
                </c:pt>
                <c:pt idx="14">
                  <c:v>99.504356176576252</c:v>
                </c:pt>
                <c:pt idx="15">
                  <c:v>100.0661807299124</c:v>
                </c:pt>
                <c:pt idx="16">
                  <c:v>100.57344119031572</c:v>
                </c:pt>
                <c:pt idx="17">
                  <c:v>100</c:v>
                </c:pt>
                <c:pt idx="18">
                  <c:v>100.01691799253491</c:v>
                </c:pt>
                <c:pt idx="19">
                  <c:v>99.042605937221893</c:v>
                </c:pt>
                <c:pt idx="20">
                  <c:v>98.838689928670917</c:v>
                </c:pt>
                <c:pt idx="21">
                  <c:v>99.162685296198731</c:v>
                </c:pt>
                <c:pt idx="22">
                  <c:v>98.677664881675099</c:v>
                </c:pt>
                <c:pt idx="23">
                  <c:v>99.148334955002809</c:v>
                </c:pt>
                <c:pt idx="24">
                  <c:v>99.762851706791764</c:v>
                </c:pt>
                <c:pt idx="25">
                  <c:v>100.03213507735092</c:v>
                </c:pt>
                <c:pt idx="26">
                  <c:v>100.20551083111707</c:v>
                </c:pt>
                <c:pt idx="27">
                  <c:v>100.90023193285003</c:v>
                </c:pt>
                <c:pt idx="28">
                  <c:v>101.4360557512213</c:v>
                </c:pt>
                <c:pt idx="29">
                  <c:v>104.60698800860801</c:v>
                </c:pt>
                <c:pt idx="30">
                  <c:v>104.90606636447801</c:v>
                </c:pt>
                <c:pt idx="31">
                  <c:v>104.65858675772026</c:v>
                </c:pt>
                <c:pt idx="32">
                  <c:v>104.0283076451707</c:v>
                </c:pt>
                <c:pt idx="33">
                  <c:v>104.53031911806406</c:v>
                </c:pt>
                <c:pt idx="34">
                  <c:v>105.1558056058356</c:v>
                </c:pt>
                <c:pt idx="35">
                  <c:v>104.86412008705173</c:v>
                </c:pt>
                <c:pt idx="36">
                  <c:v>103.74767290513856</c:v>
                </c:pt>
                <c:pt idx="37">
                  <c:v>101.40075967337661</c:v>
                </c:pt>
                <c:pt idx="38">
                  <c:v>100.64718778826895</c:v>
                </c:pt>
                <c:pt idx="39">
                  <c:v>103.53994897753722</c:v>
                </c:pt>
                <c:pt idx="40">
                  <c:v>105.87078040030235</c:v>
                </c:pt>
                <c:pt idx="41">
                  <c:v>106.20915040922195</c:v>
                </c:pt>
                <c:pt idx="42">
                  <c:v>108.03349450436708</c:v>
                </c:pt>
                <c:pt idx="43">
                  <c:v>111.44116944905365</c:v>
                </c:pt>
                <c:pt idx="44">
                  <c:v>116.87758027142392</c:v>
                </c:pt>
                <c:pt idx="45">
                  <c:v>120.11592345914306</c:v>
                </c:pt>
                <c:pt idx="46">
                  <c:v>123.09836936299918</c:v>
                </c:pt>
                <c:pt idx="47">
                  <c:v>129.57265135704236</c:v>
                </c:pt>
                <c:pt idx="48">
                  <c:v>135.29909263809955</c:v>
                </c:pt>
                <c:pt idx="49">
                  <c:v>141.16569784293762</c:v>
                </c:pt>
                <c:pt idx="50">
                  <c:v>146.90051747694008</c:v>
                </c:pt>
                <c:pt idx="51">
                  <c:v>148.08834001877909</c:v>
                </c:pt>
                <c:pt idx="52">
                  <c:v>148.00923945904958</c:v>
                </c:pt>
                <c:pt idx="53">
                  <c:v>148.19489145135455</c:v>
                </c:pt>
                <c:pt idx="54">
                  <c:v>150.43254745151251</c:v>
                </c:pt>
                <c:pt idx="55">
                  <c:v>150.25083085115355</c:v>
                </c:pt>
                <c:pt idx="56">
                  <c:v>150.42708629462106</c:v>
                </c:pt>
                <c:pt idx="57">
                  <c:v>151.37474866618777</c:v>
                </c:pt>
                <c:pt idx="58">
                  <c:v>152.61042378345974</c:v>
                </c:pt>
                <c:pt idx="59">
                  <c:v>152.57672664612741</c:v>
                </c:pt>
                <c:pt idx="60">
                  <c:v>152.17759215003846</c:v>
                </c:pt>
                <c:pt idx="61">
                  <c:v>152.17134156506825</c:v>
                </c:pt>
                <c:pt idx="62">
                  <c:v>153.94061642303538</c:v>
                </c:pt>
                <c:pt idx="63">
                  <c:v>151.81624438815885</c:v>
                </c:pt>
                <c:pt idx="64">
                  <c:v>150.10574929422211</c:v>
                </c:pt>
                <c:pt idx="65">
                  <c:v>151.71411686415794</c:v>
                </c:pt>
                <c:pt idx="66">
                  <c:v>151.01585059245119</c:v>
                </c:pt>
                <c:pt idx="67">
                  <c:v>152.46390754731104</c:v>
                </c:pt>
                <c:pt idx="68">
                  <c:v>150.29997032742921</c:v>
                </c:pt>
                <c:pt idx="69">
                  <c:v>147.93930618844473</c:v>
                </c:pt>
                <c:pt idx="70">
                  <c:v>142.79341826864768</c:v>
                </c:pt>
                <c:pt idx="71">
                  <c:v>137.65811025290324</c:v>
                </c:pt>
                <c:pt idx="72">
                  <c:v>134.25235284886489</c:v>
                </c:pt>
                <c:pt idx="73">
                  <c:v>132.08772550724331</c:v>
                </c:pt>
                <c:pt idx="74">
                  <c:v>126.87208739540662</c:v>
                </c:pt>
                <c:pt idx="75">
                  <c:v>125.78922292111989</c:v>
                </c:pt>
                <c:pt idx="76">
                  <c:v>127.73408923127123</c:v>
                </c:pt>
                <c:pt idx="77">
                  <c:v>124.62351061493324</c:v>
                </c:pt>
                <c:pt idx="78">
                  <c:v>121.58543146502112</c:v>
                </c:pt>
                <c:pt idx="79">
                  <c:v>118.52623357106442</c:v>
                </c:pt>
                <c:pt idx="80">
                  <c:v>117.41309238379442</c:v>
                </c:pt>
                <c:pt idx="81">
                  <c:v>116.53936068963556</c:v>
                </c:pt>
                <c:pt idx="82">
                  <c:v>117.83020014123666</c:v>
                </c:pt>
                <c:pt idx="83">
                  <c:v>117.16218149781315</c:v>
                </c:pt>
                <c:pt idx="84">
                  <c:v>117.50537872342773</c:v>
                </c:pt>
                <c:pt idx="85">
                  <c:v>118.72117652347849</c:v>
                </c:pt>
                <c:pt idx="86">
                  <c:v>119.62511042273216</c:v>
                </c:pt>
                <c:pt idx="87">
                  <c:v>120.56235525394354</c:v>
                </c:pt>
                <c:pt idx="88">
                  <c:v>120.55324087096307</c:v>
                </c:pt>
                <c:pt idx="89">
                  <c:v>120.65096994187346</c:v>
                </c:pt>
                <c:pt idx="90">
                  <c:v>123.26186920132776</c:v>
                </c:pt>
                <c:pt idx="91">
                  <c:v>124.10741218132024</c:v>
                </c:pt>
                <c:pt idx="92">
                  <c:v>125.30683506194802</c:v>
                </c:pt>
                <c:pt idx="93">
                  <c:v>125.5015243027366</c:v>
                </c:pt>
                <c:pt idx="94">
                  <c:v>125.59423332119989</c:v>
                </c:pt>
                <c:pt idx="95">
                  <c:v>126.73377410127141</c:v>
                </c:pt>
                <c:pt idx="96">
                  <c:v>131.7508627724774</c:v>
                </c:pt>
                <c:pt idx="97">
                  <c:v>131.57246572927329</c:v>
                </c:pt>
                <c:pt idx="98">
                  <c:v>132.28528716188228</c:v>
                </c:pt>
                <c:pt idx="99">
                  <c:v>132.17184747387313</c:v>
                </c:pt>
                <c:pt idx="100">
                  <c:v>130.76323777516311</c:v>
                </c:pt>
                <c:pt idx="101">
                  <c:v>131.86494815916575</c:v>
                </c:pt>
                <c:pt idx="102">
                  <c:v>130.6156070222184</c:v>
                </c:pt>
                <c:pt idx="103">
                  <c:v>129.26748687552484</c:v>
                </c:pt>
                <c:pt idx="104">
                  <c:v>128.46821899662049</c:v>
                </c:pt>
                <c:pt idx="105">
                  <c:v>127.32379463659677</c:v>
                </c:pt>
                <c:pt idx="106">
                  <c:v>125.75901178486686</c:v>
                </c:pt>
                <c:pt idx="107">
                  <c:v>124.9481194754666</c:v>
                </c:pt>
              </c:numCache>
            </c:numRef>
          </c:val>
          <c:smooth val="0"/>
          <c:extLst>
            <c:ext xmlns:c16="http://schemas.microsoft.com/office/drawing/2014/chart" uri="{C3380CC4-5D6E-409C-BE32-E72D297353CC}">
              <c16:uniqueId val="{00000000-3271-4D18-8683-D8EB3EA8CA14}"/>
            </c:ext>
          </c:extLst>
        </c:ser>
        <c:ser>
          <c:idx val="1"/>
          <c:order val="1"/>
          <c:tx>
            <c:strRef>
              <c:f>'Laptops and monitors (a)'!$C$6</c:f>
              <c:strCache>
                <c:ptCount val="1"/>
                <c:pt idx="0">
                  <c:v>China</c:v>
                </c:pt>
              </c:strCache>
            </c:strRef>
          </c:tx>
          <c:spPr>
            <a:ln w="28575" cap="rnd">
              <a:solidFill>
                <a:srgbClr val="C00000"/>
              </a:solidFill>
              <a:round/>
            </a:ln>
            <a:effectLst/>
          </c:spPr>
          <c:marker>
            <c:symbol val="none"/>
          </c:marker>
          <c:cat>
            <c:numRef>
              <c:f>'Laptops and monitors (a)'!$A$7:$A$114</c:f>
              <c:numCache>
                <c:formatCode>mmm\-yyyy</c:formatCode>
                <c:ptCount val="10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numCache>
            </c:numRef>
          </c:cat>
          <c:val>
            <c:numRef>
              <c:f>'Laptops and monitors (a)'!$C$7:$C$114</c:f>
              <c:numCache>
                <c:formatCode>0.0</c:formatCode>
                <c:ptCount val="108"/>
                <c:pt idx="0">
                  <c:v>82.700918346557756</c:v>
                </c:pt>
                <c:pt idx="1">
                  <c:v>82.802942161303534</c:v>
                </c:pt>
                <c:pt idx="2">
                  <c:v>83.090510876538985</c:v>
                </c:pt>
                <c:pt idx="3">
                  <c:v>83.976331187861248</c:v>
                </c:pt>
                <c:pt idx="4">
                  <c:v>85.502869143932585</c:v>
                </c:pt>
                <c:pt idx="5">
                  <c:v>87.098899479583494</c:v>
                </c:pt>
                <c:pt idx="6">
                  <c:v>89.594049001369825</c:v>
                </c:pt>
                <c:pt idx="7">
                  <c:v>91.760480688052553</c:v>
                </c:pt>
                <c:pt idx="8">
                  <c:v>93.538386059346337</c:v>
                </c:pt>
                <c:pt idx="9">
                  <c:v>95.38175531751321</c:v>
                </c:pt>
                <c:pt idx="10">
                  <c:v>96.754606944990485</c:v>
                </c:pt>
                <c:pt idx="11">
                  <c:v>97.412977073761226</c:v>
                </c:pt>
                <c:pt idx="12">
                  <c:v>97.910421609737739</c:v>
                </c:pt>
                <c:pt idx="13">
                  <c:v>98.267582822915244</c:v>
                </c:pt>
                <c:pt idx="14">
                  <c:v>98.93545491563377</c:v>
                </c:pt>
                <c:pt idx="15">
                  <c:v>99.693417306425573</c:v>
                </c:pt>
                <c:pt idx="16">
                  <c:v>100.39761039809947</c:v>
                </c:pt>
                <c:pt idx="17">
                  <c:v>100</c:v>
                </c:pt>
                <c:pt idx="18">
                  <c:v>100.42488634806217</c:v>
                </c:pt>
                <c:pt idx="19">
                  <c:v>99.618886542538078</c:v>
                </c:pt>
                <c:pt idx="20">
                  <c:v>99.67398108879965</c:v>
                </c:pt>
                <c:pt idx="21">
                  <c:v>100.3415225111864</c:v>
                </c:pt>
                <c:pt idx="22">
                  <c:v>100.29142249969102</c:v>
                </c:pt>
                <c:pt idx="23">
                  <c:v>101.10664671268339</c:v>
                </c:pt>
                <c:pt idx="24">
                  <c:v>101.75560847814154</c:v>
                </c:pt>
                <c:pt idx="25">
                  <c:v>102.10945152985043</c:v>
                </c:pt>
                <c:pt idx="26">
                  <c:v>102.36335299548539</c:v>
                </c:pt>
                <c:pt idx="27">
                  <c:v>103.01368400109617</c:v>
                </c:pt>
                <c:pt idx="28">
                  <c:v>103.53064517654093</c:v>
                </c:pt>
                <c:pt idx="29">
                  <c:v>107.04671450734031</c:v>
                </c:pt>
                <c:pt idx="30">
                  <c:v>107.14475790712876</c:v>
                </c:pt>
                <c:pt idx="31">
                  <c:v>106.72866171556478</c:v>
                </c:pt>
                <c:pt idx="32">
                  <c:v>105.85562045598687</c:v>
                </c:pt>
                <c:pt idx="33">
                  <c:v>106.17858425965865</c:v>
                </c:pt>
                <c:pt idx="34">
                  <c:v>106.26919463053233</c:v>
                </c:pt>
                <c:pt idx="35">
                  <c:v>105.37057154541283</c:v>
                </c:pt>
                <c:pt idx="36">
                  <c:v>104.03895472230708</c:v>
                </c:pt>
                <c:pt idx="37">
                  <c:v>101.41448857041384</c:v>
                </c:pt>
                <c:pt idx="38">
                  <c:v>100.49332183994662</c:v>
                </c:pt>
                <c:pt idx="39">
                  <c:v>103.66723689285602</c:v>
                </c:pt>
                <c:pt idx="40">
                  <c:v>106.07766429802213</c:v>
                </c:pt>
                <c:pt idx="41">
                  <c:v>105.9366429472343</c:v>
                </c:pt>
                <c:pt idx="42">
                  <c:v>107.60027826271121</c:v>
                </c:pt>
                <c:pt idx="43">
                  <c:v>111.04108634928751</c:v>
                </c:pt>
                <c:pt idx="44">
                  <c:v>116.5310869617155</c:v>
                </c:pt>
                <c:pt idx="45">
                  <c:v>119.95062777573115</c:v>
                </c:pt>
                <c:pt idx="46">
                  <c:v>123.22500863627819</c:v>
                </c:pt>
                <c:pt idx="47">
                  <c:v>130.22506412762655</c:v>
                </c:pt>
                <c:pt idx="48">
                  <c:v>136.05951861122477</c:v>
                </c:pt>
                <c:pt idx="49">
                  <c:v>142.10805084222545</c:v>
                </c:pt>
                <c:pt idx="50">
                  <c:v>147.97129419576285</c:v>
                </c:pt>
                <c:pt idx="51">
                  <c:v>148.78973235680979</c:v>
                </c:pt>
                <c:pt idx="52">
                  <c:v>148.5174044900846</c:v>
                </c:pt>
                <c:pt idx="53">
                  <c:v>148.89519904273695</c:v>
                </c:pt>
                <c:pt idx="54">
                  <c:v>151.43913195999141</c:v>
                </c:pt>
                <c:pt idx="55">
                  <c:v>151.40757596472133</c:v>
                </c:pt>
                <c:pt idx="56">
                  <c:v>151.97574443993284</c:v>
                </c:pt>
                <c:pt idx="57">
                  <c:v>153.12599924825292</c:v>
                </c:pt>
                <c:pt idx="58">
                  <c:v>154.46101188530014</c:v>
                </c:pt>
                <c:pt idx="59">
                  <c:v>154.5537981148064</c:v>
                </c:pt>
                <c:pt idx="60">
                  <c:v>154.5040575038042</c:v>
                </c:pt>
                <c:pt idx="61">
                  <c:v>154.59597751085064</c:v>
                </c:pt>
                <c:pt idx="62">
                  <c:v>156.51024455508355</c:v>
                </c:pt>
                <c:pt idx="63">
                  <c:v>154.27590756719641</c:v>
                </c:pt>
                <c:pt idx="64">
                  <c:v>152.44881367433265</c:v>
                </c:pt>
                <c:pt idx="65">
                  <c:v>154.36438178618621</c:v>
                </c:pt>
                <c:pt idx="66">
                  <c:v>153.8633554603943</c:v>
                </c:pt>
                <c:pt idx="67">
                  <c:v>155.37993237430791</c:v>
                </c:pt>
                <c:pt idx="68">
                  <c:v>152.8823577457151</c:v>
                </c:pt>
                <c:pt idx="69">
                  <c:v>149.97839467943749</c:v>
                </c:pt>
                <c:pt idx="70">
                  <c:v>143.95858075652686</c:v>
                </c:pt>
                <c:pt idx="71">
                  <c:v>138.43885633893768</c:v>
                </c:pt>
                <c:pt idx="72">
                  <c:v>134.43418456962334</c:v>
                </c:pt>
                <c:pt idx="73">
                  <c:v>131.66205086178911</c:v>
                </c:pt>
                <c:pt idx="74">
                  <c:v>125.28541459825418</c:v>
                </c:pt>
                <c:pt idx="75">
                  <c:v>123.69064600734075</c:v>
                </c:pt>
                <c:pt idx="76">
                  <c:v>124.87795263413264</c:v>
                </c:pt>
                <c:pt idx="77">
                  <c:v>120.0035780025049</c:v>
                </c:pt>
                <c:pt idx="78">
                  <c:v>115.11677790537047</c:v>
                </c:pt>
                <c:pt idx="79">
                  <c:v>110.24061112878418</c:v>
                </c:pt>
                <c:pt idx="80">
                  <c:v>107.5235493451048</c:v>
                </c:pt>
                <c:pt idx="81">
                  <c:v>104.63124688210603</c:v>
                </c:pt>
                <c:pt idx="82">
                  <c:v>104.16019132286493</c:v>
                </c:pt>
                <c:pt idx="83">
                  <c:v>101.64451817281142</c:v>
                </c:pt>
                <c:pt idx="84">
                  <c:v>100.58305356571002</c:v>
                </c:pt>
                <c:pt idx="85">
                  <c:v>100.12547995813843</c:v>
                </c:pt>
                <c:pt idx="86">
                  <c:v>99.647327629401957</c:v>
                </c:pt>
                <c:pt idx="87">
                  <c:v>98.807390284707779</c:v>
                </c:pt>
                <c:pt idx="88">
                  <c:v>96.890543124484779</c:v>
                </c:pt>
                <c:pt idx="89">
                  <c:v>95.430710782490166</c:v>
                </c:pt>
                <c:pt idx="90">
                  <c:v>96.399858027511826</c:v>
                </c:pt>
                <c:pt idx="91">
                  <c:v>96.007197226037846</c:v>
                </c:pt>
                <c:pt idx="92">
                  <c:v>95.900764048071522</c:v>
                </c:pt>
                <c:pt idx="93">
                  <c:v>95.540050013974593</c:v>
                </c:pt>
                <c:pt idx="94">
                  <c:v>95.419552093039854</c:v>
                </c:pt>
                <c:pt idx="95">
                  <c:v>96.04957420416541</c:v>
                </c:pt>
                <c:pt idx="96">
                  <c:v>99.7974157597436</c:v>
                </c:pt>
                <c:pt idx="97">
                  <c:v>98.818927320398913</c:v>
                </c:pt>
                <c:pt idx="98">
                  <c:v>95.635101662481091</c:v>
                </c:pt>
                <c:pt idx="99">
                  <c:v>90.544387461266041</c:v>
                </c:pt>
                <c:pt idx="100">
                  <c:v>82.992595460356313</c:v>
                </c:pt>
                <c:pt idx="101">
                  <c:v>76.265003476269783</c:v>
                </c:pt>
                <c:pt idx="102">
                  <c:v>67.393619074618499</c:v>
                </c:pt>
                <c:pt idx="103">
                  <c:v>60.146485291789219</c:v>
                </c:pt>
                <c:pt idx="104">
                  <c:v>52.612481588836616</c:v>
                </c:pt>
                <c:pt idx="105">
                  <c:v>44.360977743264527</c:v>
                </c:pt>
                <c:pt idx="106">
                  <c:v>36.582018033121749</c:v>
                </c:pt>
                <c:pt idx="107">
                  <c:v>30.1587433664684</c:v>
                </c:pt>
              </c:numCache>
            </c:numRef>
          </c:val>
          <c:smooth val="0"/>
          <c:extLst>
            <c:ext xmlns:c16="http://schemas.microsoft.com/office/drawing/2014/chart" uri="{C3380CC4-5D6E-409C-BE32-E72D297353CC}">
              <c16:uniqueId val="{00000001-3271-4D18-8683-D8EB3EA8CA14}"/>
            </c:ext>
          </c:extLst>
        </c:ser>
        <c:ser>
          <c:idx val="2"/>
          <c:order val="2"/>
          <c:tx>
            <c:strRef>
              <c:f>'Laptops and monitors (a)'!$D$6</c:f>
              <c:strCache>
                <c:ptCount val="1"/>
                <c:pt idx="0">
                  <c:v>Rest of World</c:v>
                </c:pt>
              </c:strCache>
            </c:strRef>
          </c:tx>
          <c:spPr>
            <a:ln w="28575" cap="rnd">
              <a:solidFill>
                <a:srgbClr val="3C719D"/>
              </a:solidFill>
              <a:round/>
            </a:ln>
            <a:effectLst/>
          </c:spPr>
          <c:marker>
            <c:symbol val="none"/>
          </c:marker>
          <c:cat>
            <c:numRef>
              <c:f>'Laptops and monitors (a)'!$A$7:$A$114</c:f>
              <c:numCache>
                <c:formatCode>mmm\-yyyy</c:formatCode>
                <c:ptCount val="10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numCache>
            </c:numRef>
          </c:cat>
          <c:val>
            <c:numRef>
              <c:f>'Laptops and monitors (a)'!$D$7:$D$114</c:f>
              <c:numCache>
                <c:formatCode>0.0</c:formatCode>
                <c:ptCount val="108"/>
                <c:pt idx="0">
                  <c:v>102.66779169444726</c:v>
                </c:pt>
                <c:pt idx="1">
                  <c:v>103.16169187242245</c:v>
                </c:pt>
                <c:pt idx="2">
                  <c:v>102.69557860447016</c:v>
                </c:pt>
                <c:pt idx="3">
                  <c:v>102.19576532167936</c:v>
                </c:pt>
                <c:pt idx="4">
                  <c:v>102.99415867034736</c:v>
                </c:pt>
                <c:pt idx="5">
                  <c:v>103.12655530745118</c:v>
                </c:pt>
                <c:pt idx="6">
                  <c:v>104.70551343906121</c:v>
                </c:pt>
                <c:pt idx="7">
                  <c:v>105.53248733833823</c:v>
                </c:pt>
                <c:pt idx="8">
                  <c:v>105.89683326604695</c:v>
                </c:pt>
                <c:pt idx="9">
                  <c:v>106.55214720932391</c:v>
                </c:pt>
                <c:pt idx="10">
                  <c:v>106.3162528331881</c:v>
                </c:pt>
                <c:pt idx="11">
                  <c:v>105.31113612412271</c:v>
                </c:pt>
                <c:pt idx="12">
                  <c:v>104.46356605411687</c:v>
                </c:pt>
                <c:pt idx="13">
                  <c:v>104.02291554702663</c:v>
                </c:pt>
                <c:pt idx="14">
                  <c:v>103.58777666054371</c:v>
                </c:pt>
                <c:pt idx="15">
                  <c:v>102.74177648552421</c:v>
                </c:pt>
                <c:pt idx="16">
                  <c:v>101.83550740099452</c:v>
                </c:pt>
                <c:pt idx="17">
                  <c:v>100</c:v>
                </c:pt>
                <c:pt idx="18">
                  <c:v>97.088630688318332</c:v>
                </c:pt>
                <c:pt idx="19">
                  <c:v>94.9062185009155</c:v>
                </c:pt>
                <c:pt idx="20">
                  <c:v>92.843194282034219</c:v>
                </c:pt>
                <c:pt idx="21">
                  <c:v>90.701308320220448</c:v>
                </c:pt>
                <c:pt idx="22">
                  <c:v>87.094546041952384</c:v>
                </c:pt>
                <c:pt idx="23">
                  <c:v>85.092099023903572</c:v>
                </c:pt>
                <c:pt idx="24">
                  <c:v>85.459378717095845</c:v>
                </c:pt>
                <c:pt idx="25">
                  <c:v>85.121715403176296</c:v>
                </c:pt>
                <c:pt idx="26">
                  <c:v>84.71709922072111</c:v>
                </c:pt>
                <c:pt idx="27">
                  <c:v>85.730440512344799</c:v>
                </c:pt>
                <c:pt idx="28">
                  <c:v>86.401655316456456</c:v>
                </c:pt>
                <c:pt idx="29">
                  <c:v>87.095286340558332</c:v>
                </c:pt>
                <c:pt idx="30">
                  <c:v>88.837339627257137</c:v>
                </c:pt>
                <c:pt idx="31">
                  <c:v>89.800144587620139</c:v>
                </c:pt>
                <c:pt idx="32">
                  <c:v>90.912346977511376</c:v>
                </c:pt>
                <c:pt idx="33">
                  <c:v>92.699514540399647</c:v>
                </c:pt>
                <c:pt idx="34">
                  <c:v>97.16419816495997</c:v>
                </c:pt>
                <c:pt idx="35">
                  <c:v>101.22894751636574</c:v>
                </c:pt>
                <c:pt idx="36">
                  <c:v>101.65693023942039</c:v>
                </c:pt>
                <c:pt idx="37">
                  <c:v>101.30221733706459</c:v>
                </c:pt>
                <c:pt idx="38">
                  <c:v>101.75159624769783</c:v>
                </c:pt>
                <c:pt idx="39">
                  <c:v>102.62631050200784</c:v>
                </c:pt>
                <c:pt idx="40">
                  <c:v>104.38582333701089</c:v>
                </c:pt>
                <c:pt idx="41">
                  <c:v>108.16513579492994</c:v>
                </c:pt>
                <c:pt idx="42">
                  <c:v>111.14300435539872</c:v>
                </c:pt>
                <c:pt idx="43">
                  <c:v>114.31285850484517</c:v>
                </c:pt>
                <c:pt idx="44">
                  <c:v>119.36461620464949</c:v>
                </c:pt>
                <c:pt idx="45">
                  <c:v>121.30237148781742</c:v>
                </c:pt>
                <c:pt idx="46">
                  <c:v>122.18938666585144</c:v>
                </c:pt>
                <c:pt idx="47">
                  <c:v>124.88980768221501</c:v>
                </c:pt>
                <c:pt idx="48">
                  <c:v>129.84095920022293</c:v>
                </c:pt>
                <c:pt idx="49">
                  <c:v>134.40174106413741</c:v>
                </c:pt>
                <c:pt idx="50">
                  <c:v>139.21476972494438</c:v>
                </c:pt>
                <c:pt idx="51">
                  <c:v>143.05393416130684</c:v>
                </c:pt>
                <c:pt idx="52">
                  <c:v>144.36176732385596</c:v>
                </c:pt>
                <c:pt idx="53">
                  <c:v>143.1682716140366</c:v>
                </c:pt>
                <c:pt idx="54">
                  <c:v>143.20755414782911</c:v>
                </c:pt>
                <c:pt idx="55">
                  <c:v>141.94802504677497</c:v>
                </c:pt>
                <c:pt idx="56">
                  <c:v>139.31123398880584</c:v>
                </c:pt>
                <c:pt idx="57">
                  <c:v>138.8047422515119</c:v>
                </c:pt>
                <c:pt idx="58">
                  <c:v>139.32739932694491</c:v>
                </c:pt>
                <c:pt idx="59">
                  <c:v>138.38583854702915</c:v>
                </c:pt>
                <c:pt idx="60">
                  <c:v>135.47884856654088</c:v>
                </c:pt>
                <c:pt idx="61">
                  <c:v>134.76795583382699</c:v>
                </c:pt>
                <c:pt idx="62">
                  <c:v>135.49651571353596</c:v>
                </c:pt>
                <c:pt idx="63">
                  <c:v>134.1614425824757</c:v>
                </c:pt>
                <c:pt idx="64">
                  <c:v>133.28786235695702</c:v>
                </c:pt>
                <c:pt idx="65">
                  <c:v>132.69122692958121</c:v>
                </c:pt>
                <c:pt idx="66">
                  <c:v>130.5772252909475</c:v>
                </c:pt>
                <c:pt idx="67">
                  <c:v>131.53346437938691</c:v>
                </c:pt>
                <c:pt idx="68">
                  <c:v>131.76428688756712</c:v>
                </c:pt>
                <c:pt idx="69">
                  <c:v>133.30327655661131</c:v>
                </c:pt>
                <c:pt idx="70">
                  <c:v>134.43019481178018</c:v>
                </c:pt>
                <c:pt idx="71">
                  <c:v>132.05412450112522</c:v>
                </c:pt>
                <c:pt idx="72">
                  <c:v>132.94721358454038</c:v>
                </c:pt>
                <c:pt idx="73">
                  <c:v>135.14310380588478</c:v>
                </c:pt>
                <c:pt idx="74">
                  <c:v>138.26079866406079</c:v>
                </c:pt>
                <c:pt idx="75">
                  <c:v>140.85224447728879</c:v>
                </c:pt>
                <c:pt idx="76">
                  <c:v>148.23467076706336</c:v>
                </c:pt>
                <c:pt idx="77">
                  <c:v>157.78414631626279</c:v>
                </c:pt>
                <c:pt idx="78">
                  <c:v>168.01568968840573</c:v>
                </c:pt>
                <c:pt idx="79">
                  <c:v>177.9982065232393</c:v>
                </c:pt>
                <c:pt idx="80">
                  <c:v>188.3975766761362</c:v>
                </c:pt>
                <c:pt idx="81">
                  <c:v>202.01260391382289</c:v>
                </c:pt>
                <c:pt idx="82">
                  <c:v>215.94985263151361</c:v>
                </c:pt>
                <c:pt idx="83">
                  <c:v>228.54380188594496</c:v>
                </c:pt>
                <c:pt idx="84">
                  <c:v>238.96928455289853</c:v>
                </c:pt>
                <c:pt idx="85">
                  <c:v>252.1960929663741</c:v>
                </c:pt>
                <c:pt idx="86">
                  <c:v>263.02027067847155</c:v>
                </c:pt>
                <c:pt idx="87">
                  <c:v>276.71365194153464</c:v>
                </c:pt>
                <c:pt idx="88">
                  <c:v>290.39773115004516</c:v>
                </c:pt>
                <c:pt idx="89">
                  <c:v>301.67521779076111</c:v>
                </c:pt>
                <c:pt idx="90">
                  <c:v>316.07017215008113</c:v>
                </c:pt>
                <c:pt idx="91">
                  <c:v>325.80320937853145</c:v>
                </c:pt>
                <c:pt idx="92">
                  <c:v>336.37571638616868</c:v>
                </c:pt>
                <c:pt idx="93">
                  <c:v>340.55694119162297</c:v>
                </c:pt>
                <c:pt idx="94">
                  <c:v>342.17999236861851</c:v>
                </c:pt>
                <c:pt idx="95">
                  <c:v>346.97672133331577</c:v>
                </c:pt>
                <c:pt idx="96">
                  <c:v>361.10412496952159</c:v>
                </c:pt>
                <c:pt idx="97">
                  <c:v>366.66856911924191</c:v>
                </c:pt>
                <c:pt idx="98">
                  <c:v>395.35047700085966</c:v>
                </c:pt>
                <c:pt idx="99">
                  <c:v>430.96257722092525</c:v>
                </c:pt>
                <c:pt idx="100">
                  <c:v>473.64808045842341</c:v>
                </c:pt>
                <c:pt idx="101">
                  <c:v>530.94642083770236</c:v>
                </c:pt>
                <c:pt idx="102">
                  <c:v>584.40605950722659</c:v>
                </c:pt>
                <c:pt idx="103">
                  <c:v>625.39947517835571</c:v>
                </c:pt>
                <c:pt idx="104">
                  <c:v>672.94033256559987</c:v>
                </c:pt>
                <c:pt idx="105">
                  <c:v>722.80861628851301</c:v>
                </c:pt>
                <c:pt idx="106">
                  <c:v>765.84752623331894</c:v>
                </c:pt>
                <c:pt idx="107">
                  <c:v>805.32080739103014</c:v>
                </c:pt>
              </c:numCache>
            </c:numRef>
          </c:val>
          <c:smooth val="0"/>
          <c:extLst>
            <c:ext xmlns:c16="http://schemas.microsoft.com/office/drawing/2014/chart" uri="{C3380CC4-5D6E-409C-BE32-E72D297353CC}">
              <c16:uniqueId val="{00000002-3271-4D18-8683-D8EB3EA8CA14}"/>
            </c:ext>
          </c:extLst>
        </c:ser>
        <c:dLbls>
          <c:showLegendKey val="0"/>
          <c:showVal val="0"/>
          <c:showCatName val="0"/>
          <c:showSerName val="0"/>
          <c:showPercent val="0"/>
          <c:showBubbleSize val="0"/>
        </c:dLbls>
        <c:smooth val="0"/>
        <c:axId val="354094063"/>
        <c:axId val="354106543"/>
      </c:lineChart>
      <c:dateAx>
        <c:axId val="354094063"/>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rial Black" panose="020B0A04020102020204" pitchFamily="34" charset="0"/>
                <a:ea typeface="+mn-ea"/>
                <a:cs typeface="+mn-cs"/>
              </a:defRPr>
            </a:pPr>
            <a:endParaRPr lang="en-US"/>
          </a:p>
        </c:txPr>
        <c:crossAx val="354106543"/>
        <c:crosses val="autoZero"/>
        <c:auto val="1"/>
        <c:lblOffset val="100"/>
        <c:baseTimeUnit val="months"/>
        <c:majorUnit val="17"/>
        <c:majorTimeUnit val="months"/>
      </c:dateAx>
      <c:valAx>
        <c:axId val="35410654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Arial Black" panose="020B0A04020102020204" pitchFamily="34" charset="0"/>
                <a:ea typeface="+mn-ea"/>
                <a:cs typeface="+mn-cs"/>
              </a:defRPr>
            </a:pPr>
            <a:endParaRPr lang="en-US"/>
          </a:p>
        </c:txPr>
        <c:crossAx val="35409406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bg1"/>
      </a:solidFill>
      <a:round/>
    </a:ln>
    <a:effectLst/>
  </c:spPr>
  <c:txPr>
    <a:bodyPr/>
    <a:lstStyle/>
    <a:p>
      <a:pPr>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0"/>
          <c:order val="0"/>
          <c:tx>
            <c:strRef>
              <c:f>'Laptop and monitor (b)'!$B$6</c:f>
              <c:strCache>
                <c:ptCount val="1"/>
                <c:pt idx="0">
                  <c:v>Import shares from China</c:v>
                </c:pt>
              </c:strCache>
            </c:strRef>
          </c:tx>
          <c:spPr>
            <a:solidFill>
              <a:srgbClr val="C00000"/>
            </a:solidFill>
            <a:ln>
              <a:noFill/>
            </a:ln>
            <a:effectLst/>
          </c:spPr>
          <c:cat>
            <c:numRef>
              <c:f>'Laptop and monitor (b)'!$A$7:$A$114</c:f>
              <c:numCache>
                <c:formatCode>mmm\-yyyy</c:formatCode>
                <c:ptCount val="10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numCache>
            </c:numRef>
          </c:cat>
          <c:val>
            <c:numRef>
              <c:f>'Laptop and monitor (b)'!$B$7:$B$114</c:f>
              <c:numCache>
                <c:formatCode>0</c:formatCode>
                <c:ptCount val="108"/>
                <c:pt idx="0">
                  <c:v>92.456420484388047</c:v>
                </c:pt>
                <c:pt idx="1">
                  <c:v>92.309404786266597</c:v>
                </c:pt>
                <c:pt idx="2">
                  <c:v>92.304187444160092</c:v>
                </c:pt>
                <c:pt idx="3">
                  <c:v>92.390340806595432</c:v>
                </c:pt>
                <c:pt idx="4">
                  <c:v>92.384985132495146</c:v>
                </c:pt>
                <c:pt idx="5">
                  <c:v>92.450054056825621</c:v>
                </c:pt>
                <c:pt idx="6">
                  <c:v>92.437251004642079</c:v>
                </c:pt>
                <c:pt idx="7">
                  <c:v>92.474641136803243</c:v>
                </c:pt>
                <c:pt idx="8">
                  <c:v>92.468069831574724</c:v>
                </c:pt>
                <c:pt idx="9">
                  <c:v>92.381164127136699</c:v>
                </c:pt>
                <c:pt idx="10">
                  <c:v>92.337719664351042</c:v>
                </c:pt>
                <c:pt idx="11">
                  <c:v>92.374263839228959</c:v>
                </c:pt>
                <c:pt idx="12">
                  <c:v>92.405247942903685</c:v>
                </c:pt>
                <c:pt idx="13">
                  <c:v>92.380328035529345</c:v>
                </c:pt>
                <c:pt idx="14">
                  <c:v>92.363105412092793</c:v>
                </c:pt>
                <c:pt idx="15">
                  <c:v>92.373640746043691</c:v>
                </c:pt>
                <c:pt idx="16">
                  <c:v>92.326892193066783</c:v>
                </c:pt>
                <c:pt idx="17">
                  <c:v>92.28046057436346</c:v>
                </c:pt>
                <c:pt idx="18">
                  <c:v>92.411846090993876</c:v>
                </c:pt>
                <c:pt idx="19">
                  <c:v>92.341415261256415</c:v>
                </c:pt>
                <c:pt idx="20">
                  <c:v>92.443632630488921</c:v>
                </c:pt>
                <c:pt idx="21">
                  <c:v>92.594327309656705</c:v>
                </c:pt>
                <c:pt idx="22">
                  <c:v>92.831066684287705</c:v>
                </c:pt>
                <c:pt idx="23">
                  <c:v>93.040956713480881</c:v>
                </c:pt>
                <c:pt idx="24">
                  <c:v>92.983298193246696</c:v>
                </c:pt>
                <c:pt idx="25">
                  <c:v>92.993530933075945</c:v>
                </c:pt>
                <c:pt idx="26">
                  <c:v>92.987011938807584</c:v>
                </c:pt>
                <c:pt idx="27">
                  <c:v>92.898866801966548</c:v>
                </c:pt>
                <c:pt idx="28">
                  <c:v>92.856804506076088</c:v>
                </c:pt>
                <c:pt idx="29">
                  <c:v>93.089128908807638</c:v>
                </c:pt>
                <c:pt idx="30">
                  <c:v>92.936519214713513</c:v>
                </c:pt>
                <c:pt idx="31">
                  <c:v>92.840651871712438</c:v>
                </c:pt>
                <c:pt idx="32">
                  <c:v>92.677298854135529</c:v>
                </c:pt>
                <c:pt idx="33">
                  <c:v>92.56281096099562</c:v>
                </c:pt>
                <c:pt idx="34">
                  <c:v>92.159491572620254</c:v>
                </c:pt>
                <c:pt idx="35">
                  <c:v>91.685406445709859</c:v>
                </c:pt>
                <c:pt idx="36">
                  <c:v>91.528975117795625</c:v>
                </c:pt>
                <c:pt idx="37">
                  <c:v>91.304796853132729</c:v>
                </c:pt>
                <c:pt idx="38">
                  <c:v>91.148493889768929</c:v>
                </c:pt>
                <c:pt idx="39">
                  <c:v>91.399175213854747</c:v>
                </c:pt>
                <c:pt idx="40">
                  <c:v>91.451625400277422</c:v>
                </c:pt>
                <c:pt idx="41">
                  <c:v>90.995299924858571</c:v>
                </c:pt>
                <c:pt idx="42">
                  <c:v>90.826455914437346</c:v>
                </c:pt>
                <c:pt idx="43">
                  <c:v>90.820920988636615</c:v>
                </c:pt>
                <c:pt idx="44">
                  <c:v>90.859512480774768</c:v>
                </c:pt>
                <c:pt idx="45">
                  <c:v>90.999210281562284</c:v>
                </c:pt>
                <c:pt idx="46">
                  <c:v>91.20436027869026</c:v>
                </c:pt>
                <c:pt idx="47">
                  <c:v>91.590326415854392</c:v>
                </c:pt>
                <c:pt idx="48">
                  <c:v>91.688241640524211</c:v>
                </c:pt>
                <c:pt idx="49">
                  <c:v>91.824452424461683</c:v>
                </c:pt>
                <c:pt idx="50">
                  <c:v>91.932533029728276</c:v>
                </c:pt>
                <c:pt idx="51">
                  <c:v>91.733142584872866</c:v>
                </c:pt>
                <c:pt idx="52">
                  <c:v>91.654847070062843</c:v>
                </c:pt>
                <c:pt idx="53">
                  <c:v>91.796962689978756</c:v>
                </c:pt>
                <c:pt idx="54">
                  <c:v>91.95079551032093</c:v>
                </c:pt>
                <c:pt idx="55">
                  <c:v>92.030825807382726</c:v>
                </c:pt>
                <c:pt idx="56">
                  <c:v>92.233529983174279</c:v>
                </c:pt>
                <c:pt idx="57">
                  <c:v>92.268250750309207</c:v>
                </c:pt>
                <c:pt idx="58">
                  <c:v>92.228795058086192</c:v>
                </c:pt>
                <c:pt idx="59">
                  <c:v>92.227901155788032</c:v>
                </c:pt>
                <c:pt idx="60">
                  <c:v>92.35020047317802</c:v>
                </c:pt>
                <c:pt idx="61">
                  <c:v>92.332583398597009</c:v>
                </c:pt>
                <c:pt idx="62">
                  <c:v>92.299205403429966</c:v>
                </c:pt>
                <c:pt idx="63">
                  <c:v>92.149091000988875</c:v>
                </c:pt>
                <c:pt idx="64">
                  <c:v>91.994575218326389</c:v>
                </c:pt>
                <c:pt idx="65">
                  <c:v>92.065269594425374</c:v>
                </c:pt>
                <c:pt idx="66">
                  <c:v>92.09488596067068</c:v>
                </c:pt>
                <c:pt idx="67">
                  <c:v>92.045594423107303</c:v>
                </c:pt>
                <c:pt idx="68">
                  <c:v>91.813076378869567</c:v>
                </c:pt>
                <c:pt idx="69">
                  <c:v>91.521048997981353</c:v>
                </c:pt>
                <c:pt idx="70">
                  <c:v>91.040736482867985</c:v>
                </c:pt>
                <c:pt idx="71">
                  <c:v>90.795847651648174</c:v>
                </c:pt>
                <c:pt idx="72">
                  <c:v>90.377574327346366</c:v>
                </c:pt>
                <c:pt idx="73">
                  <c:v>89.949322584559383</c:v>
                </c:pt>
                <c:pt idx="74">
                  <c:v>89.072502200986833</c:v>
                </c:pt>
                <c:pt idx="75">
                  <c:v>88.680979012580678</c:v>
                </c:pt>
                <c:pt idx="76">
                  <c:v>88.123767309828523</c:v>
                </c:pt>
                <c:pt idx="77">
                  <c:v>86.738018154656686</c:v>
                </c:pt>
                <c:pt idx="78">
                  <c:v>85.256643598445564</c:v>
                </c:pt>
                <c:pt idx="79">
                  <c:v>83.712847179999414</c:v>
                </c:pt>
                <c:pt idx="80">
                  <c:v>82.361430948481569</c:v>
                </c:pt>
                <c:pt idx="81">
                  <c:v>80.659598066519678</c:v>
                </c:pt>
                <c:pt idx="82">
                  <c:v>79.319015567208083</c:v>
                </c:pt>
                <c:pt idx="83">
                  <c:v>77.738763002818928</c:v>
                </c:pt>
                <c:pt idx="84">
                  <c:v>76.647120875694526</c:v>
                </c:pt>
                <c:pt idx="85">
                  <c:v>75.460349278055162</c:v>
                </c:pt>
                <c:pt idx="86">
                  <c:v>74.501208167243789</c:v>
                </c:pt>
                <c:pt idx="87">
                  <c:v>73.24980052071713</c:v>
                </c:pt>
                <c:pt idx="88">
                  <c:v>71.799934971854853</c:v>
                </c:pt>
                <c:pt idx="89">
                  <c:v>70.665722762423982</c:v>
                </c:pt>
                <c:pt idx="90">
                  <c:v>69.845241413917606</c:v>
                </c:pt>
                <c:pt idx="91">
                  <c:v>69.06500805817879</c:v>
                </c:pt>
                <c:pt idx="92">
                  <c:v>68.304771678377307</c:v>
                </c:pt>
                <c:pt idx="93">
                  <c:v>67.867123096748429</c:v>
                </c:pt>
                <c:pt idx="94">
                  <c:v>67.661403876777655</c:v>
                </c:pt>
                <c:pt idx="95">
                  <c:v>67.445770897859418</c:v>
                </c:pt>
                <c:pt idx="96">
                  <c:v>67.290559953319814</c:v>
                </c:pt>
                <c:pt idx="97">
                  <c:v>66.636379178177037</c:v>
                </c:pt>
                <c:pt idx="98">
                  <c:v>64.057647953017721</c:v>
                </c:pt>
                <c:pt idx="99">
                  <c:v>60.647954605421162</c:v>
                </c:pt>
                <c:pt idx="100">
                  <c:v>56.141281086505536</c:v>
                </c:pt>
                <c:pt idx="101">
                  <c:v>51.118999824212764</c:v>
                </c:pt>
                <c:pt idx="102">
                  <c:v>45.566170143734624</c:v>
                </c:pt>
                <c:pt idx="103">
                  <c:v>41.023693309783567</c:v>
                </c:pt>
                <c:pt idx="104">
                  <c:v>36.043497923179146</c:v>
                </c:pt>
                <c:pt idx="105">
                  <c:v>30.580832096924293</c:v>
                </c:pt>
                <c:pt idx="106">
                  <c:v>25.42660089597409</c:v>
                </c:pt>
                <c:pt idx="107" formatCode="General">
                  <c:v>21</c:v>
                </c:pt>
              </c:numCache>
            </c:numRef>
          </c:val>
          <c:extLst>
            <c:ext xmlns:c16="http://schemas.microsoft.com/office/drawing/2014/chart" uri="{C3380CC4-5D6E-409C-BE32-E72D297353CC}">
              <c16:uniqueId val="{00000000-10CA-40C9-8666-2FD5A9078BAD}"/>
            </c:ext>
          </c:extLst>
        </c:ser>
        <c:ser>
          <c:idx val="2"/>
          <c:order val="1"/>
          <c:tx>
            <c:strRef>
              <c:f>'Laptop and monitor (b)'!$D$6</c:f>
              <c:strCache>
                <c:ptCount val="1"/>
                <c:pt idx="0">
                  <c:v>Import shares from Vietnam</c:v>
                </c:pt>
              </c:strCache>
            </c:strRef>
          </c:tx>
          <c:spPr>
            <a:solidFill>
              <a:srgbClr val="7030A0"/>
            </a:solidFill>
            <a:ln w="25400">
              <a:noFill/>
            </a:ln>
            <a:effectLst/>
          </c:spPr>
          <c:cat>
            <c:numRef>
              <c:f>'Laptop and monitor (b)'!$A$7:$A$114</c:f>
              <c:numCache>
                <c:formatCode>mmm\-yyyy</c:formatCode>
                <c:ptCount val="10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numCache>
            </c:numRef>
          </c:cat>
          <c:val>
            <c:numRef>
              <c:f>'Laptop and monitor (b)'!$D$7:$D$114</c:f>
              <c:numCache>
                <c:formatCode>0</c:formatCode>
                <c:ptCount val="108"/>
                <c:pt idx="0">
                  <c:v>2.0404099368139206</c:v>
                </c:pt>
                <c:pt idx="1">
                  <c:v>2.0320086207652182</c:v>
                </c:pt>
                <c:pt idx="2">
                  <c:v>1.9553938552600811</c:v>
                </c:pt>
                <c:pt idx="3">
                  <c:v>1.9259724398997726</c:v>
                </c:pt>
                <c:pt idx="4">
                  <c:v>1.9593413419593779</c:v>
                </c:pt>
                <c:pt idx="5">
                  <c:v>1.9347330656324175</c:v>
                </c:pt>
                <c:pt idx="6">
                  <c:v>1.91686380435599</c:v>
                </c:pt>
                <c:pt idx="7">
                  <c:v>1.9303582503975112</c:v>
                </c:pt>
                <c:pt idx="8">
                  <c:v>1.9563091173632012</c:v>
                </c:pt>
                <c:pt idx="9">
                  <c:v>1.9773238527036856</c:v>
                </c:pt>
                <c:pt idx="10">
                  <c:v>1.9859154733717017</c:v>
                </c:pt>
                <c:pt idx="11">
                  <c:v>1.9187036136692852</c:v>
                </c:pt>
                <c:pt idx="12">
                  <c:v>1.9017176139165088</c:v>
                </c:pt>
                <c:pt idx="13">
                  <c:v>1.8982971736590466</c:v>
                </c:pt>
                <c:pt idx="14">
                  <c:v>1.8819151461619235</c:v>
                </c:pt>
                <c:pt idx="15">
                  <c:v>1.8301110893840442</c:v>
                </c:pt>
                <c:pt idx="16">
                  <c:v>1.812189335156698</c:v>
                </c:pt>
                <c:pt idx="17">
                  <c:v>1.7683386986769092</c:v>
                </c:pt>
                <c:pt idx="18">
                  <c:v>1.6964982392974639</c:v>
                </c:pt>
                <c:pt idx="19">
                  <c:v>1.7387513692868561</c:v>
                </c:pt>
                <c:pt idx="20">
                  <c:v>1.7269743521839365</c:v>
                </c:pt>
                <c:pt idx="21">
                  <c:v>1.7200017982599329</c:v>
                </c:pt>
                <c:pt idx="22">
                  <c:v>1.6998497526126044</c:v>
                </c:pt>
                <c:pt idx="23">
                  <c:v>1.6976407015331949</c:v>
                </c:pt>
                <c:pt idx="24">
                  <c:v>1.7813560948107234</c:v>
                </c:pt>
                <c:pt idx="25">
                  <c:v>1.8723724316603518</c:v>
                </c:pt>
                <c:pt idx="26">
                  <c:v>1.9279261931185767</c:v>
                </c:pt>
                <c:pt idx="27">
                  <c:v>1.9795172514823081</c:v>
                </c:pt>
                <c:pt idx="28">
                  <c:v>2.0508933747542155</c:v>
                </c:pt>
                <c:pt idx="29">
                  <c:v>2.0375484770960273</c:v>
                </c:pt>
                <c:pt idx="30">
                  <c:v>2.1075885067648055</c:v>
                </c:pt>
                <c:pt idx="31">
                  <c:v>2.1950805859314206</c:v>
                </c:pt>
                <c:pt idx="32">
                  <c:v>2.251195677835824</c:v>
                </c:pt>
                <c:pt idx="33">
                  <c:v>2.270687513270476</c:v>
                </c:pt>
                <c:pt idx="34">
                  <c:v>2.2793103629536748</c:v>
                </c:pt>
                <c:pt idx="35">
                  <c:v>2.3359536714479745</c:v>
                </c:pt>
                <c:pt idx="36">
                  <c:v>2.2858403523808648</c:v>
                </c:pt>
                <c:pt idx="37">
                  <c:v>2.2364437770833239</c:v>
                </c:pt>
                <c:pt idx="38">
                  <c:v>2.1897032923360982</c:v>
                </c:pt>
                <c:pt idx="39">
                  <c:v>2.1059182839746842</c:v>
                </c:pt>
                <c:pt idx="40">
                  <c:v>2.0539274793055751</c:v>
                </c:pt>
                <c:pt idx="41">
                  <c:v>2.1987419097662442</c:v>
                </c:pt>
                <c:pt idx="42">
                  <c:v>2.3214589943865453</c:v>
                </c:pt>
                <c:pt idx="43">
                  <c:v>2.3973807078346905</c:v>
                </c:pt>
                <c:pt idx="44">
                  <c:v>2.5986738830933112</c:v>
                </c:pt>
                <c:pt idx="45">
                  <c:v>2.6491829793980917</c:v>
                </c:pt>
                <c:pt idx="46">
                  <c:v>2.7016404616104821</c:v>
                </c:pt>
                <c:pt idx="47">
                  <c:v>2.6671395116918828</c:v>
                </c:pt>
                <c:pt idx="48">
                  <c:v>2.7346446917293954</c:v>
                </c:pt>
                <c:pt idx="49">
                  <c:v>2.7534666195399002</c:v>
                </c:pt>
                <c:pt idx="50">
                  <c:v>2.8383248719938736</c:v>
                </c:pt>
                <c:pt idx="51">
                  <c:v>2.9821647710039172</c:v>
                </c:pt>
                <c:pt idx="52">
                  <c:v>3.1011138762666679</c:v>
                </c:pt>
                <c:pt idx="53">
                  <c:v>3.1030435943151335</c:v>
                </c:pt>
                <c:pt idx="54">
                  <c:v>3.0393908275419541</c:v>
                </c:pt>
                <c:pt idx="55">
                  <c:v>3.0211746772318535</c:v>
                </c:pt>
                <c:pt idx="56">
                  <c:v>2.873945259451244</c:v>
                </c:pt>
                <c:pt idx="57">
                  <c:v>2.8335892921971371</c:v>
                </c:pt>
                <c:pt idx="58">
                  <c:v>2.8621459566789653</c:v>
                </c:pt>
                <c:pt idx="59">
                  <c:v>2.9116615104356303</c:v>
                </c:pt>
                <c:pt idx="60">
                  <c:v>2.8496426520145004</c:v>
                </c:pt>
                <c:pt idx="61">
                  <c:v>2.9179797317117497</c:v>
                </c:pt>
                <c:pt idx="62">
                  <c:v>2.9415460839151053</c:v>
                </c:pt>
                <c:pt idx="63">
                  <c:v>3.0346607049037</c:v>
                </c:pt>
                <c:pt idx="64">
                  <c:v>3.1474616393005785</c:v>
                </c:pt>
                <c:pt idx="65">
                  <c:v>3.102227041348498</c:v>
                </c:pt>
                <c:pt idx="66">
                  <c:v>3.0909312187149758</c:v>
                </c:pt>
                <c:pt idx="67">
                  <c:v>3.0549329714659534</c:v>
                </c:pt>
                <c:pt idx="68">
                  <c:v>3.1129467523018106</c:v>
                </c:pt>
                <c:pt idx="69">
                  <c:v>3.2418534104716947</c:v>
                </c:pt>
                <c:pt idx="70">
                  <c:v>3.4920820145834552</c:v>
                </c:pt>
                <c:pt idx="71">
                  <c:v>3.6181028895676781</c:v>
                </c:pt>
                <c:pt idx="72">
                  <c:v>3.8784922820318162</c:v>
                </c:pt>
                <c:pt idx="73">
                  <c:v>4.1629570403451259</c:v>
                </c:pt>
                <c:pt idx="74">
                  <c:v>4.9114316671533116</c:v>
                </c:pt>
                <c:pt idx="75">
                  <c:v>5.3099064459357495</c:v>
                </c:pt>
                <c:pt idx="76">
                  <c:v>5.9083621413916827</c:v>
                </c:pt>
                <c:pt idx="77">
                  <c:v>7.1572721451767656</c:v>
                </c:pt>
                <c:pt idx="78">
                  <c:v>8.4158429717028884</c:v>
                </c:pt>
                <c:pt idx="79">
                  <c:v>9.764466594678165</c:v>
                </c:pt>
                <c:pt idx="80">
                  <c:v>11.119234577066692</c:v>
                </c:pt>
                <c:pt idx="81">
                  <c:v>12.765869629761514</c:v>
                </c:pt>
                <c:pt idx="82">
                  <c:v>14.277016559952681</c:v>
                </c:pt>
                <c:pt idx="83">
                  <c:v>15.809693357096485</c:v>
                </c:pt>
                <c:pt idx="84">
                  <c:v>16.984414902539989</c:v>
                </c:pt>
                <c:pt idx="85">
                  <c:v>18.268423335784156</c:v>
                </c:pt>
                <c:pt idx="86">
                  <c:v>19.149678975587854</c:v>
                </c:pt>
                <c:pt idx="87">
                  <c:v>20.319889789690809</c:v>
                </c:pt>
                <c:pt idx="88">
                  <c:v>21.71451901661338</c:v>
                </c:pt>
                <c:pt idx="89">
                  <c:v>22.776258480088686</c:v>
                </c:pt>
                <c:pt idx="90">
                  <c:v>23.537742800560963</c:v>
                </c:pt>
                <c:pt idx="91">
                  <c:v>24.213696494486356</c:v>
                </c:pt>
                <c:pt idx="92">
                  <c:v>24.783378547992328</c:v>
                </c:pt>
                <c:pt idx="93">
                  <c:v>24.93040248499797</c:v>
                </c:pt>
                <c:pt idx="94">
                  <c:v>25.00233600823266</c:v>
                </c:pt>
                <c:pt idx="95">
                  <c:v>25.027151612938127</c:v>
                </c:pt>
                <c:pt idx="96">
                  <c:v>24.972724610142873</c:v>
                </c:pt>
                <c:pt idx="97">
                  <c:v>25.415972891474915</c:v>
                </c:pt>
                <c:pt idx="98">
                  <c:v>27.60574989649805</c:v>
                </c:pt>
                <c:pt idx="99">
                  <c:v>30.36788125243875</c:v>
                </c:pt>
                <c:pt idx="100">
                  <c:v>34.136543820042462</c:v>
                </c:pt>
                <c:pt idx="101">
                  <c:v>38.044247444851685</c:v>
                </c:pt>
                <c:pt idx="102">
                  <c:v>41.943547189469818</c:v>
                </c:pt>
                <c:pt idx="103">
                  <c:v>44.970830521397296</c:v>
                </c:pt>
                <c:pt idx="104">
                  <c:v>48.124544238641235</c:v>
                </c:pt>
                <c:pt idx="105">
                  <c:v>51.506647896071335</c:v>
                </c:pt>
                <c:pt idx="106">
                  <c:v>54.467507805050687</c:v>
                </c:pt>
                <c:pt idx="107" formatCode="General">
                  <c:v>57</c:v>
                </c:pt>
              </c:numCache>
            </c:numRef>
          </c:val>
          <c:extLst>
            <c:ext xmlns:c16="http://schemas.microsoft.com/office/drawing/2014/chart" uri="{C3380CC4-5D6E-409C-BE32-E72D297353CC}">
              <c16:uniqueId val="{00000002-10CA-40C9-8666-2FD5A9078BAD}"/>
            </c:ext>
          </c:extLst>
        </c:ser>
        <c:ser>
          <c:idx val="1"/>
          <c:order val="2"/>
          <c:tx>
            <c:strRef>
              <c:f>'Laptop and monitor (b)'!$C$6</c:f>
              <c:strCache>
                <c:ptCount val="1"/>
                <c:pt idx="0">
                  <c:v>Import shares from Taiwan</c:v>
                </c:pt>
              </c:strCache>
            </c:strRef>
          </c:tx>
          <c:spPr>
            <a:solidFill>
              <a:srgbClr val="FF6600"/>
            </a:solidFill>
            <a:ln>
              <a:noFill/>
            </a:ln>
            <a:effectLst/>
          </c:spPr>
          <c:cat>
            <c:numRef>
              <c:f>'Laptop and monitor (b)'!$A$7:$A$114</c:f>
              <c:numCache>
                <c:formatCode>mmm\-yyyy</c:formatCode>
                <c:ptCount val="10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numCache>
            </c:numRef>
          </c:cat>
          <c:val>
            <c:numRef>
              <c:f>'Laptop and monitor (b)'!$C$7:$C$114</c:f>
              <c:numCache>
                <c:formatCode>0</c:formatCode>
                <c:ptCount val="108"/>
                <c:pt idx="0">
                  <c:v>1.9043366459400413</c:v>
                </c:pt>
                <c:pt idx="1">
                  <c:v>1.9233935164254601</c:v>
                </c:pt>
                <c:pt idx="2">
                  <c:v>1.967189340731339</c:v>
                </c:pt>
                <c:pt idx="3">
                  <c:v>1.9845645676113779</c:v>
                </c:pt>
                <c:pt idx="4">
                  <c:v>2.0318505555051911</c:v>
                </c:pt>
                <c:pt idx="5">
                  <c:v>2.0630310924375035</c:v>
                </c:pt>
                <c:pt idx="6">
                  <c:v>2.1514298629178756</c:v>
                </c:pt>
                <c:pt idx="7">
                  <c:v>2.2101022798591239</c:v>
                </c:pt>
                <c:pt idx="8">
                  <c:v>2.3516719771565802</c:v>
                </c:pt>
                <c:pt idx="9">
                  <c:v>2.5648102513853037</c:v>
                </c:pt>
                <c:pt idx="10">
                  <c:v>2.8140001856274726</c:v>
                </c:pt>
                <c:pt idx="11">
                  <c:v>3.0537602282503054</c:v>
                </c:pt>
                <c:pt idx="12">
                  <c:v>3.1124878396160809</c:v>
                </c:pt>
                <c:pt idx="13">
                  <c:v>3.2016671781980999</c:v>
                </c:pt>
                <c:pt idx="14">
                  <c:v>3.2411490445492355</c:v>
                </c:pt>
                <c:pt idx="15">
                  <c:v>3.277100678530799</c:v>
                </c:pt>
                <c:pt idx="16">
                  <c:v>3.3161588065664422</c:v>
                </c:pt>
                <c:pt idx="17">
                  <c:v>3.3408231903091474</c:v>
                </c:pt>
                <c:pt idx="18">
                  <c:v>3.2944744403523032</c:v>
                </c:pt>
                <c:pt idx="19">
                  <c:v>3.3007574731639373</c:v>
                </c:pt>
                <c:pt idx="20">
                  <c:v>3.2216390753357622</c:v>
                </c:pt>
                <c:pt idx="21">
                  <c:v>3.0506391162320896</c:v>
                </c:pt>
                <c:pt idx="22">
                  <c:v>2.8619115112675217</c:v>
                </c:pt>
                <c:pt idx="23">
                  <c:v>2.7027736360596792</c:v>
                </c:pt>
                <c:pt idx="24">
                  <c:v>2.6923007099769793</c:v>
                </c:pt>
                <c:pt idx="25">
                  <c:v>2.6478473414118917</c:v>
                </c:pt>
                <c:pt idx="26">
                  <c:v>2.6529680707867889</c:v>
                </c:pt>
                <c:pt idx="27">
                  <c:v>2.6861223727159671</c:v>
                </c:pt>
                <c:pt idx="28">
                  <c:v>2.7054288247132492</c:v>
                </c:pt>
                <c:pt idx="29">
                  <c:v>2.6470290596866288</c:v>
                </c:pt>
                <c:pt idx="30">
                  <c:v>2.7376374101198002</c:v>
                </c:pt>
                <c:pt idx="31">
                  <c:v>2.7631795740051843</c:v>
                </c:pt>
                <c:pt idx="32">
                  <c:v>2.8457015135185535</c:v>
                </c:pt>
                <c:pt idx="33">
                  <c:v>2.9186621314152044</c:v>
                </c:pt>
                <c:pt idx="34">
                  <c:v>3.1595684631141361</c:v>
                </c:pt>
                <c:pt idx="35">
                  <c:v>3.4310491780705923</c:v>
                </c:pt>
                <c:pt idx="36">
                  <c:v>3.5438888904793941</c:v>
                </c:pt>
                <c:pt idx="37">
                  <c:v>3.682266290713871</c:v>
                </c:pt>
                <c:pt idx="38">
                  <c:v>3.7025187365115562</c:v>
                </c:pt>
                <c:pt idx="39">
                  <c:v>3.6295504989058069</c:v>
                </c:pt>
                <c:pt idx="40">
                  <c:v>3.7028433504053555</c:v>
                </c:pt>
                <c:pt idx="41">
                  <c:v>3.9727835485166905</c:v>
                </c:pt>
                <c:pt idx="42">
                  <c:v>4.0835654646885651</c:v>
                </c:pt>
                <c:pt idx="43">
                  <c:v>4.0919778064727907</c:v>
                </c:pt>
                <c:pt idx="44">
                  <c:v>3.9877001142883604</c:v>
                </c:pt>
                <c:pt idx="45">
                  <c:v>3.9062146874213806</c:v>
                </c:pt>
                <c:pt idx="46">
                  <c:v>3.7567071310732518</c:v>
                </c:pt>
                <c:pt idx="47">
                  <c:v>3.5750981424493391</c:v>
                </c:pt>
                <c:pt idx="48">
                  <c:v>3.5406960927878171</c:v>
                </c:pt>
                <c:pt idx="49">
                  <c:v>3.4860642374126791</c:v>
                </c:pt>
                <c:pt idx="50">
                  <c:v>3.4534656196862299</c:v>
                </c:pt>
                <c:pt idx="51">
                  <c:v>3.4996798538819149</c:v>
                </c:pt>
                <c:pt idx="52">
                  <c:v>3.4427189932754323</c:v>
                </c:pt>
                <c:pt idx="53">
                  <c:v>3.3288799658239485</c:v>
                </c:pt>
                <c:pt idx="54">
                  <c:v>3.2347998075804711</c:v>
                </c:pt>
                <c:pt idx="55">
                  <c:v>3.1745934842130867</c:v>
                </c:pt>
                <c:pt idx="56">
                  <c:v>3.1213547242601667</c:v>
                </c:pt>
                <c:pt idx="57">
                  <c:v>3.1505859043357427</c:v>
                </c:pt>
                <c:pt idx="58">
                  <c:v>3.2199750407961942</c:v>
                </c:pt>
                <c:pt idx="59">
                  <c:v>3.1718519655464754</c:v>
                </c:pt>
                <c:pt idx="60">
                  <c:v>3.1143437480391207</c:v>
                </c:pt>
                <c:pt idx="61">
                  <c:v>3.0725622789365068</c:v>
                </c:pt>
                <c:pt idx="62">
                  <c:v>3.1206027836239945</c:v>
                </c:pt>
                <c:pt idx="63">
                  <c:v>3.1593856540084153</c:v>
                </c:pt>
                <c:pt idx="64">
                  <c:v>3.1759072600336884</c:v>
                </c:pt>
                <c:pt idx="65">
                  <c:v>3.1571511489632642</c:v>
                </c:pt>
                <c:pt idx="66">
                  <c:v>3.168686208820279</c:v>
                </c:pt>
                <c:pt idx="67">
                  <c:v>3.2598742516489398</c:v>
                </c:pt>
                <c:pt idx="68">
                  <c:v>3.4303120011378132</c:v>
                </c:pt>
                <c:pt idx="69">
                  <c:v>3.5964272143219964</c:v>
                </c:pt>
                <c:pt idx="70">
                  <c:v>3.7926801220085689</c:v>
                </c:pt>
                <c:pt idx="71">
                  <c:v>3.9154458918377708</c:v>
                </c:pt>
                <c:pt idx="72">
                  <c:v>4.0638160026339767</c:v>
                </c:pt>
                <c:pt idx="73">
                  <c:v>4.2113820372993143</c:v>
                </c:pt>
                <c:pt idx="74">
                  <c:v>4.2755093260360608</c:v>
                </c:pt>
                <c:pt idx="75">
                  <c:v>4.2265066461055021</c:v>
                </c:pt>
                <c:pt idx="76">
                  <c:v>4.1752398249035156</c:v>
                </c:pt>
                <c:pt idx="77">
                  <c:v>4.2744427025361649</c:v>
                </c:pt>
                <c:pt idx="78">
                  <c:v>4.4157992410016043</c:v>
                </c:pt>
                <c:pt idx="79">
                  <c:v>4.5612966459290183</c:v>
                </c:pt>
                <c:pt idx="80">
                  <c:v>4.5239395528503019</c:v>
                </c:pt>
                <c:pt idx="81">
                  <c:v>4.4981653206929533</c:v>
                </c:pt>
                <c:pt idx="82">
                  <c:v>4.2943518243259673</c:v>
                </c:pt>
                <c:pt idx="83">
                  <c:v>4.3090939168616229</c:v>
                </c:pt>
                <c:pt idx="84">
                  <c:v>4.2090565561212365</c:v>
                </c:pt>
                <c:pt idx="85">
                  <c:v>4.066998999117267</c:v>
                </c:pt>
                <c:pt idx="86">
                  <c:v>4.0520268881805865</c:v>
                </c:pt>
                <c:pt idx="87">
                  <c:v>4.0912159028299362</c:v>
                </c:pt>
                <c:pt idx="88">
                  <c:v>4.1052202370921744</c:v>
                </c:pt>
                <c:pt idx="89">
                  <c:v>4.0857782711588628</c:v>
                </c:pt>
                <c:pt idx="90">
                  <c:v>3.9870830740425864</c:v>
                </c:pt>
                <c:pt idx="91">
                  <c:v>3.9508843204915078</c:v>
                </c:pt>
                <c:pt idx="92">
                  <c:v>3.9486787689246317</c:v>
                </c:pt>
                <c:pt idx="93">
                  <c:v>3.9932987528817048</c:v>
                </c:pt>
                <c:pt idx="94">
                  <c:v>3.9361548123957668</c:v>
                </c:pt>
                <c:pt idx="95">
                  <c:v>3.8420184097895098</c:v>
                </c:pt>
                <c:pt idx="96">
                  <c:v>3.6883860911608806</c:v>
                </c:pt>
                <c:pt idx="97">
                  <c:v>3.6726133783970543</c:v>
                </c:pt>
                <c:pt idx="98">
                  <c:v>3.654839148738863</c:v>
                </c:pt>
                <c:pt idx="99">
                  <c:v>3.6910169318718538</c:v>
                </c:pt>
                <c:pt idx="100">
                  <c:v>3.7613347559670878</c:v>
                </c:pt>
                <c:pt idx="101">
                  <c:v>3.7578859697032438</c:v>
                </c:pt>
                <c:pt idx="102">
                  <c:v>3.8003992154656574</c:v>
                </c:pt>
                <c:pt idx="103">
                  <c:v>3.754906679220646</c:v>
                </c:pt>
                <c:pt idx="104">
                  <c:v>3.7463448983641046</c:v>
                </c:pt>
                <c:pt idx="105">
                  <c:v>3.6591273541296285</c:v>
                </c:pt>
                <c:pt idx="106">
                  <c:v>3.654726999740439</c:v>
                </c:pt>
                <c:pt idx="107" formatCode="General">
                  <c:v>4</c:v>
                </c:pt>
              </c:numCache>
            </c:numRef>
          </c:val>
          <c:extLst>
            <c:ext xmlns:c16="http://schemas.microsoft.com/office/drawing/2014/chart" uri="{C3380CC4-5D6E-409C-BE32-E72D297353CC}">
              <c16:uniqueId val="{00000001-10CA-40C9-8666-2FD5A9078BAD}"/>
            </c:ext>
          </c:extLst>
        </c:ser>
        <c:ser>
          <c:idx val="3"/>
          <c:order val="3"/>
          <c:tx>
            <c:strRef>
              <c:f>'Laptop and monitor (b)'!$E$6</c:f>
              <c:strCache>
                <c:ptCount val="1"/>
                <c:pt idx="0">
                  <c:v>Import shares from AOC</c:v>
                </c:pt>
              </c:strCache>
            </c:strRef>
          </c:tx>
          <c:spPr>
            <a:solidFill>
              <a:schemeClr val="bg2">
                <a:lumMod val="50000"/>
              </a:schemeClr>
            </a:solidFill>
            <a:ln>
              <a:solidFill>
                <a:schemeClr val="bg2">
                  <a:lumMod val="50000"/>
                </a:schemeClr>
              </a:solidFill>
            </a:ln>
            <a:effectLst/>
          </c:spPr>
          <c:cat>
            <c:numRef>
              <c:f>'Laptop and monitor (b)'!$A$7:$A$114</c:f>
              <c:numCache>
                <c:formatCode>mmm\-yyyy</c:formatCode>
                <c:ptCount val="10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numCache>
            </c:numRef>
          </c:cat>
          <c:val>
            <c:numRef>
              <c:f>'Laptop and monitor (b)'!$E$7:$E$114</c:f>
              <c:numCache>
                <c:formatCode>0</c:formatCode>
                <c:ptCount val="108"/>
                <c:pt idx="0">
                  <c:v>3.5988329328580022</c:v>
                </c:pt>
                <c:pt idx="1">
                  <c:v>3.7351930765427142</c:v>
                </c:pt>
                <c:pt idx="2">
                  <c:v>3.7732293598484858</c:v>
                </c:pt>
                <c:pt idx="3">
                  <c:v>3.6991221858934296</c:v>
                </c:pt>
                <c:pt idx="4">
                  <c:v>3.623822970040294</c:v>
                </c:pt>
                <c:pt idx="5">
                  <c:v>3.5521817851044659</c:v>
                </c:pt>
                <c:pt idx="6">
                  <c:v>3.494455328084058</c:v>
                </c:pt>
                <c:pt idx="7">
                  <c:v>3.3848983329401108</c:v>
                </c:pt>
                <c:pt idx="8">
                  <c:v>3.2239490739054872</c:v>
                </c:pt>
                <c:pt idx="9">
                  <c:v>3.0767017687742992</c:v>
                </c:pt>
                <c:pt idx="10">
                  <c:v>2.8623646766497757</c:v>
                </c:pt>
                <c:pt idx="11">
                  <c:v>2.6532723188514495</c:v>
                </c:pt>
                <c:pt idx="12">
                  <c:v>2.5805466035637323</c:v>
                </c:pt>
                <c:pt idx="13">
                  <c:v>2.5197076126135158</c:v>
                </c:pt>
                <c:pt idx="14">
                  <c:v>2.5138303971960454</c:v>
                </c:pt>
                <c:pt idx="15">
                  <c:v>2.5191474860414615</c:v>
                </c:pt>
                <c:pt idx="16">
                  <c:v>2.5447596652100657</c:v>
                </c:pt>
                <c:pt idx="17">
                  <c:v>2.6103775366504749</c:v>
                </c:pt>
                <c:pt idx="18">
                  <c:v>2.5971812293563517</c:v>
                </c:pt>
                <c:pt idx="19">
                  <c:v>2.6190758962927845</c:v>
                </c:pt>
                <c:pt idx="20">
                  <c:v>2.6077539419913904</c:v>
                </c:pt>
                <c:pt idx="21">
                  <c:v>2.6350317758512745</c:v>
                </c:pt>
                <c:pt idx="22">
                  <c:v>2.6071720518321655</c:v>
                </c:pt>
                <c:pt idx="23">
                  <c:v>2.5586289489262555</c:v>
                </c:pt>
                <c:pt idx="24">
                  <c:v>2.5430450019656092</c:v>
                </c:pt>
                <c:pt idx="25">
                  <c:v>2.486249293851813</c:v>
                </c:pt>
                <c:pt idx="26">
                  <c:v>2.4320937972870524</c:v>
                </c:pt>
                <c:pt idx="27">
                  <c:v>2.4354935738351742</c:v>
                </c:pt>
                <c:pt idx="28">
                  <c:v>2.3868732944564499</c:v>
                </c:pt>
                <c:pt idx="29">
                  <c:v>2.2262935544097076</c:v>
                </c:pt>
                <c:pt idx="30">
                  <c:v>2.2182548684018855</c:v>
                </c:pt>
                <c:pt idx="31">
                  <c:v>2.2010879683509614</c:v>
                </c:pt>
                <c:pt idx="32">
                  <c:v>2.2258039545100985</c:v>
                </c:pt>
                <c:pt idx="33">
                  <c:v>2.2478393943187029</c:v>
                </c:pt>
                <c:pt idx="34">
                  <c:v>2.4016296013119245</c:v>
                </c:pt>
                <c:pt idx="35">
                  <c:v>2.5475907047715793</c:v>
                </c:pt>
                <c:pt idx="36">
                  <c:v>2.641295639344122</c:v>
                </c:pt>
                <c:pt idx="37">
                  <c:v>2.7764930790700788</c:v>
                </c:pt>
                <c:pt idx="38">
                  <c:v>2.95928408138343</c:v>
                </c:pt>
                <c:pt idx="39">
                  <c:v>2.8653560032647647</c:v>
                </c:pt>
                <c:pt idx="40">
                  <c:v>2.7916037700116476</c:v>
                </c:pt>
                <c:pt idx="41">
                  <c:v>2.8331746168584999</c:v>
                </c:pt>
                <c:pt idx="42">
                  <c:v>2.7685196264875458</c:v>
                </c:pt>
                <c:pt idx="43">
                  <c:v>2.6897204970559017</c:v>
                </c:pt>
                <c:pt idx="44">
                  <c:v>2.5541135218435613</c:v>
                </c:pt>
                <c:pt idx="45">
                  <c:v>2.4453920516182421</c:v>
                </c:pt>
                <c:pt idx="46">
                  <c:v>2.3372921286260038</c:v>
                </c:pt>
                <c:pt idx="47">
                  <c:v>2.1674359300043875</c:v>
                </c:pt>
                <c:pt idx="48">
                  <c:v>2.0364175749585769</c:v>
                </c:pt>
                <c:pt idx="49">
                  <c:v>1.9360167185857335</c:v>
                </c:pt>
                <c:pt idx="50">
                  <c:v>1.7756764785916204</c:v>
                </c:pt>
                <c:pt idx="51">
                  <c:v>1.7850127902412964</c:v>
                </c:pt>
                <c:pt idx="52">
                  <c:v>1.8013200603950565</c:v>
                </c:pt>
                <c:pt idx="53">
                  <c:v>1.7711137498821614</c:v>
                </c:pt>
                <c:pt idx="54">
                  <c:v>1.7750138545566472</c:v>
                </c:pt>
                <c:pt idx="55">
                  <c:v>1.7734060311723283</c:v>
                </c:pt>
                <c:pt idx="56">
                  <c:v>1.7711700331143021</c:v>
                </c:pt>
                <c:pt idx="57">
                  <c:v>1.7475740531579191</c:v>
                </c:pt>
                <c:pt idx="58">
                  <c:v>1.6890839444386359</c:v>
                </c:pt>
                <c:pt idx="59">
                  <c:v>1.6885853682298517</c:v>
                </c:pt>
                <c:pt idx="60">
                  <c:v>1.685813126768366</c:v>
                </c:pt>
                <c:pt idx="61">
                  <c:v>1.6768745907547356</c:v>
                </c:pt>
                <c:pt idx="62">
                  <c:v>1.6386457290309409</c:v>
                </c:pt>
                <c:pt idx="63">
                  <c:v>1.656862640099007</c:v>
                </c:pt>
                <c:pt idx="64">
                  <c:v>1.6820558823393554</c:v>
                </c:pt>
                <c:pt idx="65">
                  <c:v>1.6753522152628619</c:v>
                </c:pt>
                <c:pt idx="66">
                  <c:v>1.6454966117940728</c:v>
                </c:pt>
                <c:pt idx="67">
                  <c:v>1.6395983537777994</c:v>
                </c:pt>
                <c:pt idx="68">
                  <c:v>1.6436648676908163</c:v>
                </c:pt>
                <c:pt idx="69">
                  <c:v>1.6406703772249642</c:v>
                </c:pt>
                <c:pt idx="70">
                  <c:v>1.6745013805399935</c:v>
                </c:pt>
                <c:pt idx="71">
                  <c:v>1.6706035669463688</c:v>
                </c:pt>
                <c:pt idx="72">
                  <c:v>1.680117387987849</c:v>
                </c:pt>
                <c:pt idx="73">
                  <c:v>1.6763383377961816</c:v>
                </c:pt>
                <c:pt idx="74">
                  <c:v>1.7405568058238003</c:v>
                </c:pt>
                <c:pt idx="75">
                  <c:v>1.7826078953780637</c:v>
                </c:pt>
                <c:pt idx="76">
                  <c:v>1.792630723876286</c:v>
                </c:pt>
                <c:pt idx="77">
                  <c:v>1.8302669976303889</c:v>
                </c:pt>
                <c:pt idx="78">
                  <c:v>1.9117141888499418</c:v>
                </c:pt>
                <c:pt idx="79">
                  <c:v>1.9613895793933978</c:v>
                </c:pt>
                <c:pt idx="80">
                  <c:v>1.9953949216014308</c:v>
                </c:pt>
                <c:pt idx="81">
                  <c:v>2.0763669830258635</c:v>
                </c:pt>
                <c:pt idx="82">
                  <c:v>2.10961604851326</c:v>
                </c:pt>
                <c:pt idx="83">
                  <c:v>2.1424497232229669</c:v>
                </c:pt>
                <c:pt idx="84">
                  <c:v>2.1594076656442383</c:v>
                </c:pt>
                <c:pt idx="85">
                  <c:v>2.2042283870434289</c:v>
                </c:pt>
                <c:pt idx="86">
                  <c:v>2.2970859689877727</c:v>
                </c:pt>
                <c:pt idx="87">
                  <c:v>2.3390937867621346</c:v>
                </c:pt>
                <c:pt idx="88">
                  <c:v>2.3803257744395978</c:v>
                </c:pt>
                <c:pt idx="89">
                  <c:v>2.4722404863284737</c:v>
                </c:pt>
                <c:pt idx="90">
                  <c:v>2.629932711478844</c:v>
                </c:pt>
                <c:pt idx="91">
                  <c:v>2.7704111268433422</c:v>
                </c:pt>
                <c:pt idx="92">
                  <c:v>2.9631710047057283</c:v>
                </c:pt>
                <c:pt idx="93">
                  <c:v>3.2091756653719017</c:v>
                </c:pt>
                <c:pt idx="94">
                  <c:v>3.4001053025939143</c:v>
                </c:pt>
                <c:pt idx="95">
                  <c:v>3.6850590794129516</c:v>
                </c:pt>
                <c:pt idx="96">
                  <c:v>4.0483293453764304</c:v>
                </c:pt>
                <c:pt idx="97">
                  <c:v>4.2750345519509949</c:v>
                </c:pt>
                <c:pt idx="98">
                  <c:v>4.6817630017453666</c:v>
                </c:pt>
                <c:pt idx="99">
                  <c:v>5.2931472102682307</c:v>
                </c:pt>
                <c:pt idx="100">
                  <c:v>5.9608403374849104</c:v>
                </c:pt>
                <c:pt idx="101">
                  <c:v>7.0788667612323053</c:v>
                </c:pt>
                <c:pt idx="102">
                  <c:v>8.689883451329905</c:v>
                </c:pt>
                <c:pt idx="103">
                  <c:v>10.25056948959849</c:v>
                </c:pt>
                <c:pt idx="104">
                  <c:v>12.085612939815519</c:v>
                </c:pt>
                <c:pt idx="105">
                  <c:v>14.253392652874737</c:v>
                </c:pt>
                <c:pt idx="106">
                  <c:v>16.45116429923479</c:v>
                </c:pt>
                <c:pt idx="107">
                  <c:v>18</c:v>
                </c:pt>
              </c:numCache>
            </c:numRef>
          </c:val>
          <c:extLst>
            <c:ext xmlns:c16="http://schemas.microsoft.com/office/drawing/2014/chart" uri="{C3380CC4-5D6E-409C-BE32-E72D297353CC}">
              <c16:uniqueId val="{00000003-10CA-40C9-8666-2FD5A9078BAD}"/>
            </c:ext>
          </c:extLst>
        </c:ser>
        <c:dLbls>
          <c:showLegendKey val="0"/>
          <c:showVal val="0"/>
          <c:showCatName val="0"/>
          <c:showSerName val="0"/>
          <c:showPercent val="0"/>
          <c:showBubbleSize val="0"/>
        </c:dLbls>
        <c:axId val="388128319"/>
        <c:axId val="388125823"/>
      </c:areaChart>
      <c:dateAx>
        <c:axId val="388128319"/>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rial Black" panose="020B0A04020102020204" pitchFamily="34" charset="0"/>
                <a:ea typeface="+mn-ea"/>
                <a:cs typeface="+mn-cs"/>
              </a:defRPr>
            </a:pPr>
            <a:endParaRPr lang="en-US"/>
          </a:p>
        </c:txPr>
        <c:crossAx val="388125823"/>
        <c:crosses val="autoZero"/>
        <c:auto val="1"/>
        <c:lblOffset val="100"/>
        <c:baseTimeUnit val="months"/>
        <c:majorUnit val="17"/>
        <c:majorTimeUnit val="months"/>
      </c:dateAx>
      <c:valAx>
        <c:axId val="388125823"/>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Arial Black" panose="020B0A04020102020204" pitchFamily="34" charset="0"/>
                <a:ea typeface="+mn-ea"/>
                <a:cs typeface="+mn-cs"/>
              </a:defRPr>
            </a:pPr>
            <a:endParaRPr lang="en-US"/>
          </a:p>
        </c:txPr>
        <c:crossAx val="388128319"/>
        <c:crosses val="autoZero"/>
        <c:crossBetween val="midCat"/>
      </c:valAx>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bg1"/>
      </a:solidFill>
      <a:round/>
    </a:ln>
    <a:effectLst/>
  </c:spPr>
  <c:txPr>
    <a:bodyPr/>
    <a:lstStyle/>
    <a:p>
      <a:pPr>
        <a:defRPr/>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5915122324563017E-2"/>
          <c:y val="3.7535283275694754E-2"/>
          <c:w val="0.87815213465289299"/>
          <c:h val="0.87712679835616081"/>
        </c:manualLayout>
      </c:layout>
      <c:lineChart>
        <c:grouping val="standard"/>
        <c:varyColors val="0"/>
        <c:ser>
          <c:idx val="0"/>
          <c:order val="0"/>
          <c:tx>
            <c:strRef>
              <c:f>'Smartphones (a)'!$B$6</c:f>
              <c:strCache>
                <c:ptCount val="1"/>
                <c:pt idx="0">
                  <c:v>World</c:v>
                </c:pt>
              </c:strCache>
            </c:strRef>
          </c:tx>
          <c:spPr>
            <a:ln w="28575" cap="rnd">
              <a:solidFill>
                <a:schemeClr val="tx1"/>
              </a:solidFill>
              <a:round/>
            </a:ln>
            <a:effectLst/>
          </c:spPr>
          <c:marker>
            <c:symbol val="none"/>
          </c:marker>
          <c:cat>
            <c:numRef>
              <c:f>'Smartphones (a)'!$A$7:$A$114</c:f>
              <c:numCache>
                <c:formatCode>mmm\-yyyy</c:formatCode>
                <c:ptCount val="10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numCache>
            </c:numRef>
          </c:cat>
          <c:val>
            <c:numRef>
              <c:f>'Smartphones (a)'!$B$7:$B$114</c:f>
              <c:numCache>
                <c:formatCode>0.0</c:formatCode>
                <c:ptCount val="108"/>
                <c:pt idx="0">
                  <c:v>87.248072403940682</c:v>
                </c:pt>
                <c:pt idx="1">
                  <c:v>85.982001863348742</c:v>
                </c:pt>
                <c:pt idx="2">
                  <c:v>85.442468457683717</c:v>
                </c:pt>
                <c:pt idx="3">
                  <c:v>88.241983591705974</c:v>
                </c:pt>
                <c:pt idx="4">
                  <c:v>89.801485409254141</c:v>
                </c:pt>
                <c:pt idx="5">
                  <c:v>89.205840532153019</c:v>
                </c:pt>
                <c:pt idx="6">
                  <c:v>89.431616746303845</c:v>
                </c:pt>
                <c:pt idx="7">
                  <c:v>89.785051614827267</c:v>
                </c:pt>
                <c:pt idx="8">
                  <c:v>90.170122289920386</c:v>
                </c:pt>
                <c:pt idx="9">
                  <c:v>91.052918955830293</c:v>
                </c:pt>
                <c:pt idx="10">
                  <c:v>92.966957403390055</c:v>
                </c:pt>
                <c:pt idx="11">
                  <c:v>97.813308430475203</c:v>
                </c:pt>
                <c:pt idx="12">
                  <c:v>98.891298223768047</c:v>
                </c:pt>
                <c:pt idx="13">
                  <c:v>100.06438149427524</c:v>
                </c:pt>
                <c:pt idx="14">
                  <c:v>102.91579128090234</c:v>
                </c:pt>
                <c:pt idx="15">
                  <c:v>101.3166379086968</c:v>
                </c:pt>
                <c:pt idx="16">
                  <c:v>100.18948430806469</c:v>
                </c:pt>
                <c:pt idx="17">
                  <c:v>100</c:v>
                </c:pt>
                <c:pt idx="18">
                  <c:v>99.71145868861376</c:v>
                </c:pt>
                <c:pt idx="19">
                  <c:v>100.7901095956021</c:v>
                </c:pt>
                <c:pt idx="20">
                  <c:v>102.16013397857829</c:v>
                </c:pt>
                <c:pt idx="21">
                  <c:v>104.314618959816</c:v>
                </c:pt>
                <c:pt idx="22">
                  <c:v>100.37924920757044</c:v>
                </c:pt>
                <c:pt idx="23">
                  <c:v>95.109760859338763</c:v>
                </c:pt>
                <c:pt idx="24">
                  <c:v>93.83198570162304</c:v>
                </c:pt>
                <c:pt idx="25">
                  <c:v>96.216231481840737</c:v>
                </c:pt>
                <c:pt idx="26">
                  <c:v>95.057346322919784</c:v>
                </c:pt>
                <c:pt idx="27">
                  <c:v>95.389370744076317</c:v>
                </c:pt>
                <c:pt idx="28">
                  <c:v>96.843959394760986</c:v>
                </c:pt>
                <c:pt idx="29">
                  <c:v>96.128212713553523</c:v>
                </c:pt>
                <c:pt idx="30">
                  <c:v>96.30270700551921</c:v>
                </c:pt>
                <c:pt idx="31">
                  <c:v>97.289818519272259</c:v>
                </c:pt>
                <c:pt idx="32">
                  <c:v>97.553188657133674</c:v>
                </c:pt>
                <c:pt idx="33">
                  <c:v>97.006315626535311</c:v>
                </c:pt>
                <c:pt idx="34">
                  <c:v>98.042717816831654</c:v>
                </c:pt>
                <c:pt idx="35">
                  <c:v>99.340627164108881</c:v>
                </c:pt>
                <c:pt idx="36">
                  <c:v>97.573957302463043</c:v>
                </c:pt>
                <c:pt idx="37">
                  <c:v>95.258683967695674</c:v>
                </c:pt>
                <c:pt idx="38">
                  <c:v>91.699478344594809</c:v>
                </c:pt>
                <c:pt idx="39">
                  <c:v>89.898163655514296</c:v>
                </c:pt>
                <c:pt idx="40">
                  <c:v>88.781475601241013</c:v>
                </c:pt>
                <c:pt idx="41">
                  <c:v>90.57322837328924</c:v>
                </c:pt>
                <c:pt idx="42">
                  <c:v>93.501724585916307</c:v>
                </c:pt>
                <c:pt idx="43">
                  <c:v>92.971137044560592</c:v>
                </c:pt>
                <c:pt idx="44">
                  <c:v>88.312810481894246</c:v>
                </c:pt>
                <c:pt idx="45">
                  <c:v>85.249316960466302</c:v>
                </c:pt>
                <c:pt idx="46">
                  <c:v>89.206439851231096</c:v>
                </c:pt>
                <c:pt idx="47">
                  <c:v>90.13258745680298</c:v>
                </c:pt>
                <c:pt idx="48">
                  <c:v>92.735619896244032</c:v>
                </c:pt>
                <c:pt idx="49">
                  <c:v>94.206094437092688</c:v>
                </c:pt>
                <c:pt idx="50">
                  <c:v>96.2446597236884</c:v>
                </c:pt>
                <c:pt idx="51">
                  <c:v>99.576377588648285</c:v>
                </c:pt>
                <c:pt idx="52">
                  <c:v>100.59912998664169</c:v>
                </c:pt>
                <c:pt idx="53">
                  <c:v>101.47366582935847</c:v>
                </c:pt>
                <c:pt idx="54">
                  <c:v>99.857140547403645</c:v>
                </c:pt>
                <c:pt idx="55">
                  <c:v>97.418836589126968</c:v>
                </c:pt>
                <c:pt idx="56">
                  <c:v>101.98729383551506</c:v>
                </c:pt>
                <c:pt idx="57">
                  <c:v>105.69131512982641</c:v>
                </c:pt>
                <c:pt idx="58">
                  <c:v>105.9375591877517</c:v>
                </c:pt>
                <c:pt idx="59">
                  <c:v>111.88344364452792</c:v>
                </c:pt>
                <c:pt idx="60">
                  <c:v>115.55204162237428</c:v>
                </c:pt>
                <c:pt idx="61">
                  <c:v>116.72805226208646</c:v>
                </c:pt>
                <c:pt idx="62">
                  <c:v>120.32469319984178</c:v>
                </c:pt>
                <c:pt idx="63">
                  <c:v>121.19242928398009</c:v>
                </c:pt>
                <c:pt idx="64">
                  <c:v>123.92302479729689</c:v>
                </c:pt>
                <c:pt idx="65">
                  <c:v>125.6857224280372</c:v>
                </c:pt>
                <c:pt idx="66">
                  <c:v>126.62805017005223</c:v>
                </c:pt>
                <c:pt idx="67">
                  <c:v>129.2690032509235</c:v>
                </c:pt>
                <c:pt idx="68">
                  <c:v>133.33468701686752</c:v>
                </c:pt>
                <c:pt idx="69">
                  <c:v>133.40599678356298</c:v>
                </c:pt>
                <c:pt idx="70">
                  <c:v>126.56723978733808</c:v>
                </c:pt>
                <c:pt idx="71">
                  <c:v>122.18326681982057</c:v>
                </c:pt>
                <c:pt idx="72">
                  <c:v>121.83457602144827</c:v>
                </c:pt>
                <c:pt idx="73">
                  <c:v>121.12269373617197</c:v>
                </c:pt>
                <c:pt idx="74">
                  <c:v>117.70324623447823</c:v>
                </c:pt>
                <c:pt idx="75">
                  <c:v>116.69840977211219</c:v>
                </c:pt>
                <c:pt idx="76">
                  <c:v>114.33777697558656</c:v>
                </c:pt>
                <c:pt idx="77">
                  <c:v>111.4826617993678</c:v>
                </c:pt>
                <c:pt idx="78">
                  <c:v>111.50896157731371</c:v>
                </c:pt>
                <c:pt idx="79">
                  <c:v>109.5583671687818</c:v>
                </c:pt>
                <c:pt idx="80">
                  <c:v>108.8096816302884</c:v>
                </c:pt>
                <c:pt idx="81">
                  <c:v>110.65730423147417</c:v>
                </c:pt>
                <c:pt idx="82">
                  <c:v>114.60394787054207</c:v>
                </c:pt>
                <c:pt idx="83">
                  <c:v>113.1390005938305</c:v>
                </c:pt>
                <c:pt idx="84">
                  <c:v>108.5773758952278</c:v>
                </c:pt>
                <c:pt idx="85">
                  <c:v>107.90958811023317</c:v>
                </c:pt>
                <c:pt idx="86">
                  <c:v>106.88407206807653</c:v>
                </c:pt>
                <c:pt idx="87">
                  <c:v>105.53618329895171</c:v>
                </c:pt>
                <c:pt idx="88">
                  <c:v>105.45925791232116</c:v>
                </c:pt>
                <c:pt idx="89">
                  <c:v>104.43837921850812</c:v>
                </c:pt>
                <c:pt idx="90">
                  <c:v>103.47838605964145</c:v>
                </c:pt>
                <c:pt idx="91">
                  <c:v>103.56079253967945</c:v>
                </c:pt>
                <c:pt idx="92">
                  <c:v>100.89972674032744</c:v>
                </c:pt>
                <c:pt idx="93">
                  <c:v>99.992705228767846</c:v>
                </c:pt>
                <c:pt idx="94">
                  <c:v>98.800402333882431</c:v>
                </c:pt>
                <c:pt idx="95">
                  <c:v>98.553596802779111</c:v>
                </c:pt>
                <c:pt idx="96">
                  <c:v>101.56869449446779</c:v>
                </c:pt>
                <c:pt idx="97">
                  <c:v>105.07166787009079</c:v>
                </c:pt>
                <c:pt idx="98">
                  <c:v>110.69112097357765</c:v>
                </c:pt>
                <c:pt idx="99">
                  <c:v>110.2050791555121</c:v>
                </c:pt>
                <c:pt idx="100">
                  <c:v>109.2978643147124</c:v>
                </c:pt>
                <c:pt idx="101">
                  <c:v>110.59502283311949</c:v>
                </c:pt>
                <c:pt idx="102">
                  <c:v>109.63379563428724</c:v>
                </c:pt>
                <c:pt idx="103">
                  <c:v>108.27253937349607</c:v>
                </c:pt>
                <c:pt idx="104">
                  <c:v>106.6763471191682</c:v>
                </c:pt>
                <c:pt idx="105">
                  <c:v>104.7782934571057</c:v>
                </c:pt>
                <c:pt idx="106">
                  <c:v>105.05758821929359</c:v>
                </c:pt>
                <c:pt idx="107">
                  <c:v>105.54231251566814</c:v>
                </c:pt>
              </c:numCache>
            </c:numRef>
          </c:val>
          <c:smooth val="0"/>
          <c:extLst>
            <c:ext xmlns:c16="http://schemas.microsoft.com/office/drawing/2014/chart" uri="{C3380CC4-5D6E-409C-BE32-E72D297353CC}">
              <c16:uniqueId val="{00000000-8101-4672-824A-B16525901385}"/>
            </c:ext>
          </c:extLst>
        </c:ser>
        <c:ser>
          <c:idx val="1"/>
          <c:order val="1"/>
          <c:tx>
            <c:strRef>
              <c:f>'Smartphones (a)'!$C$6</c:f>
              <c:strCache>
                <c:ptCount val="1"/>
                <c:pt idx="0">
                  <c:v>China</c:v>
                </c:pt>
              </c:strCache>
            </c:strRef>
          </c:tx>
          <c:spPr>
            <a:ln w="28575" cap="rnd">
              <a:solidFill>
                <a:srgbClr val="C00000"/>
              </a:solidFill>
              <a:round/>
            </a:ln>
            <a:effectLst/>
          </c:spPr>
          <c:marker>
            <c:symbol val="none"/>
          </c:marker>
          <c:cat>
            <c:numRef>
              <c:f>'Smartphones (a)'!$A$7:$A$114</c:f>
              <c:numCache>
                <c:formatCode>mmm\-yyyy</c:formatCode>
                <c:ptCount val="10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numCache>
            </c:numRef>
          </c:cat>
          <c:val>
            <c:numRef>
              <c:f>'Smartphones (a)'!$C$7:$C$114</c:f>
              <c:numCache>
                <c:formatCode>0.0</c:formatCode>
                <c:ptCount val="108"/>
                <c:pt idx="0">
                  <c:v>77.36181573357193</c:v>
                </c:pt>
                <c:pt idx="1">
                  <c:v>77.38910570574069</c:v>
                </c:pt>
                <c:pt idx="2">
                  <c:v>78.745013430265658</c:v>
                </c:pt>
                <c:pt idx="3">
                  <c:v>81.668654904560654</c:v>
                </c:pt>
                <c:pt idx="4">
                  <c:v>82.967104995139451</c:v>
                </c:pt>
                <c:pt idx="5">
                  <c:v>83.873797487460223</c:v>
                </c:pt>
                <c:pt idx="6">
                  <c:v>84.39073239883048</c:v>
                </c:pt>
                <c:pt idx="7">
                  <c:v>85.155631476832681</c:v>
                </c:pt>
                <c:pt idx="8">
                  <c:v>85.30700161825547</c:v>
                </c:pt>
                <c:pt idx="9">
                  <c:v>86.131830638740638</c:v>
                </c:pt>
                <c:pt idx="10">
                  <c:v>89.782625623114981</c:v>
                </c:pt>
                <c:pt idx="11">
                  <c:v>95.340297761261525</c:v>
                </c:pt>
                <c:pt idx="12">
                  <c:v>97.451436108758401</c:v>
                </c:pt>
                <c:pt idx="13">
                  <c:v>98.904662193879588</c:v>
                </c:pt>
                <c:pt idx="14">
                  <c:v>100.58293903434866</c:v>
                </c:pt>
                <c:pt idx="15">
                  <c:v>100.22642929220498</c:v>
                </c:pt>
                <c:pt idx="16">
                  <c:v>99.967166100570282</c:v>
                </c:pt>
                <c:pt idx="17">
                  <c:v>100</c:v>
                </c:pt>
                <c:pt idx="18">
                  <c:v>99.846008180431838</c:v>
                </c:pt>
                <c:pt idx="19">
                  <c:v>100.23706954818927</c:v>
                </c:pt>
                <c:pt idx="20">
                  <c:v>102.13444542389318</c:v>
                </c:pt>
                <c:pt idx="21">
                  <c:v>105.28619406136322</c:v>
                </c:pt>
                <c:pt idx="22">
                  <c:v>101.8100186373421</c:v>
                </c:pt>
                <c:pt idx="23">
                  <c:v>96.698942345041246</c:v>
                </c:pt>
                <c:pt idx="24">
                  <c:v>93.173831853799982</c:v>
                </c:pt>
                <c:pt idx="25">
                  <c:v>92.380385617879725</c:v>
                </c:pt>
                <c:pt idx="26">
                  <c:v>90.266551070574224</c:v>
                </c:pt>
                <c:pt idx="27">
                  <c:v>89.639041600201281</c:v>
                </c:pt>
                <c:pt idx="28">
                  <c:v>91.060760663488466</c:v>
                </c:pt>
                <c:pt idx="29">
                  <c:v>90.734707574055918</c:v>
                </c:pt>
                <c:pt idx="30">
                  <c:v>90.914618391282417</c:v>
                </c:pt>
                <c:pt idx="31">
                  <c:v>90.043699363706381</c:v>
                </c:pt>
                <c:pt idx="32">
                  <c:v>89.905474683809246</c:v>
                </c:pt>
                <c:pt idx="33">
                  <c:v>88.885094267763606</c:v>
                </c:pt>
                <c:pt idx="34">
                  <c:v>89.439943297392333</c:v>
                </c:pt>
                <c:pt idx="35">
                  <c:v>89.808530439248301</c:v>
                </c:pt>
                <c:pt idx="36">
                  <c:v>89.437268864356696</c:v>
                </c:pt>
                <c:pt idx="37">
                  <c:v>87.935806960706742</c:v>
                </c:pt>
                <c:pt idx="38">
                  <c:v>86.969925394328143</c:v>
                </c:pt>
                <c:pt idx="39">
                  <c:v>86.611347597793667</c:v>
                </c:pt>
                <c:pt idx="40">
                  <c:v>85.926164638424126</c:v>
                </c:pt>
                <c:pt idx="41">
                  <c:v>87.123838864311338</c:v>
                </c:pt>
                <c:pt idx="42">
                  <c:v>88.775289188634062</c:v>
                </c:pt>
                <c:pt idx="43">
                  <c:v>89.44047138761006</c:v>
                </c:pt>
                <c:pt idx="44">
                  <c:v>84.178536612383255</c:v>
                </c:pt>
                <c:pt idx="45">
                  <c:v>81.62589230328669</c:v>
                </c:pt>
                <c:pt idx="46">
                  <c:v>87.113884547995923</c:v>
                </c:pt>
                <c:pt idx="47">
                  <c:v>89.120514501439601</c:v>
                </c:pt>
                <c:pt idx="48">
                  <c:v>92.538312204300695</c:v>
                </c:pt>
                <c:pt idx="49">
                  <c:v>96.619055905650711</c:v>
                </c:pt>
                <c:pt idx="50">
                  <c:v>98.802935221340903</c:v>
                </c:pt>
                <c:pt idx="51">
                  <c:v>101.58768824402107</c:v>
                </c:pt>
                <c:pt idx="52">
                  <c:v>102.81698486909232</c:v>
                </c:pt>
                <c:pt idx="53">
                  <c:v>103.88095673375568</c:v>
                </c:pt>
                <c:pt idx="54">
                  <c:v>103.74421099548208</c:v>
                </c:pt>
                <c:pt idx="55">
                  <c:v>102.75541532093166</c:v>
                </c:pt>
                <c:pt idx="56">
                  <c:v>108.46194843506652</c:v>
                </c:pt>
                <c:pt idx="57">
                  <c:v>109.5915776858148</c:v>
                </c:pt>
                <c:pt idx="58">
                  <c:v>106.70605766704313</c:v>
                </c:pt>
                <c:pt idx="59">
                  <c:v>111.28282162776443</c:v>
                </c:pt>
                <c:pt idx="60">
                  <c:v>113.35695299760857</c:v>
                </c:pt>
                <c:pt idx="61">
                  <c:v>114.86485062494451</c:v>
                </c:pt>
                <c:pt idx="62">
                  <c:v>117.25833395731755</c:v>
                </c:pt>
                <c:pt idx="63">
                  <c:v>117.18436795561935</c:v>
                </c:pt>
                <c:pt idx="64">
                  <c:v>118.74211033075173</c:v>
                </c:pt>
                <c:pt idx="65">
                  <c:v>119.96197422048265</c:v>
                </c:pt>
                <c:pt idx="66">
                  <c:v>119.71462097637244</c:v>
                </c:pt>
                <c:pt idx="67">
                  <c:v>120.69054335233487</c:v>
                </c:pt>
                <c:pt idx="68">
                  <c:v>125.27391321851754</c:v>
                </c:pt>
                <c:pt idx="69">
                  <c:v>127.87105984439404</c:v>
                </c:pt>
                <c:pt idx="70">
                  <c:v>122.20185536055428</c:v>
                </c:pt>
                <c:pt idx="71">
                  <c:v>118.89915833939024</c:v>
                </c:pt>
                <c:pt idx="72">
                  <c:v>119.58601873684118</c:v>
                </c:pt>
                <c:pt idx="73">
                  <c:v>117.14430126208195</c:v>
                </c:pt>
                <c:pt idx="74">
                  <c:v>113.54638408126847</c:v>
                </c:pt>
                <c:pt idx="75">
                  <c:v>112.66937001875743</c:v>
                </c:pt>
                <c:pt idx="76">
                  <c:v>110.58480588940438</c:v>
                </c:pt>
                <c:pt idx="77">
                  <c:v>107.7763962845724</c:v>
                </c:pt>
                <c:pt idx="78">
                  <c:v>107.87032407943045</c:v>
                </c:pt>
                <c:pt idx="79">
                  <c:v>107.13598162055511</c:v>
                </c:pt>
                <c:pt idx="80">
                  <c:v>106.0122858670253</c:v>
                </c:pt>
                <c:pt idx="81">
                  <c:v>108.64397356397883</c:v>
                </c:pt>
                <c:pt idx="82">
                  <c:v>113.64848050527819</c:v>
                </c:pt>
                <c:pt idx="83">
                  <c:v>112.33553018707056</c:v>
                </c:pt>
                <c:pt idx="84">
                  <c:v>108.06944815689288</c:v>
                </c:pt>
                <c:pt idx="85">
                  <c:v>108.34160444951569</c:v>
                </c:pt>
                <c:pt idx="86">
                  <c:v>107.80709608478278</c:v>
                </c:pt>
                <c:pt idx="87">
                  <c:v>107.22696503069022</c:v>
                </c:pt>
                <c:pt idx="88">
                  <c:v>107.73925348365853</c:v>
                </c:pt>
                <c:pt idx="89">
                  <c:v>107.09070627626546</c:v>
                </c:pt>
                <c:pt idx="90">
                  <c:v>107.48096388027916</c:v>
                </c:pt>
                <c:pt idx="91">
                  <c:v>108.84156858495994</c:v>
                </c:pt>
                <c:pt idx="92">
                  <c:v>107.70652171737285</c:v>
                </c:pt>
                <c:pt idx="93">
                  <c:v>107.48605857237281</c:v>
                </c:pt>
                <c:pt idx="94">
                  <c:v>106.51471179661023</c:v>
                </c:pt>
                <c:pt idx="95">
                  <c:v>105.25474251354427</c:v>
                </c:pt>
                <c:pt idx="96">
                  <c:v>106.62081677349148</c:v>
                </c:pt>
                <c:pt idx="97">
                  <c:v>107.17255764054929</c:v>
                </c:pt>
                <c:pt idx="98">
                  <c:v>109.85287860334496</c:v>
                </c:pt>
                <c:pt idx="99">
                  <c:v>105.68698511562144</c:v>
                </c:pt>
                <c:pt idx="100">
                  <c:v>99.642904226202546</c:v>
                </c:pt>
                <c:pt idx="101">
                  <c:v>96.042429562740296</c:v>
                </c:pt>
                <c:pt idx="102">
                  <c:v>90.486593903382797</c:v>
                </c:pt>
                <c:pt idx="103">
                  <c:v>85.878996986019104</c:v>
                </c:pt>
                <c:pt idx="104">
                  <c:v>81.828146595682156</c:v>
                </c:pt>
                <c:pt idx="105">
                  <c:v>75.218573131833139</c:v>
                </c:pt>
                <c:pt idx="106">
                  <c:v>70.091964941163496</c:v>
                </c:pt>
                <c:pt idx="107">
                  <c:v>64.92675744022111</c:v>
                </c:pt>
              </c:numCache>
            </c:numRef>
          </c:val>
          <c:smooth val="0"/>
          <c:extLst>
            <c:ext xmlns:c16="http://schemas.microsoft.com/office/drawing/2014/chart" uri="{C3380CC4-5D6E-409C-BE32-E72D297353CC}">
              <c16:uniqueId val="{00000001-8101-4672-824A-B16525901385}"/>
            </c:ext>
          </c:extLst>
        </c:ser>
        <c:ser>
          <c:idx val="2"/>
          <c:order val="2"/>
          <c:tx>
            <c:strRef>
              <c:f>'Smartphones (a)'!$D$6</c:f>
              <c:strCache>
                <c:ptCount val="1"/>
                <c:pt idx="0">
                  <c:v>Rest of World</c:v>
                </c:pt>
              </c:strCache>
            </c:strRef>
          </c:tx>
          <c:spPr>
            <a:ln w="28575" cap="rnd">
              <a:solidFill>
                <a:srgbClr val="3C719D"/>
              </a:solidFill>
              <a:round/>
            </a:ln>
            <a:effectLst/>
          </c:spPr>
          <c:marker>
            <c:symbol val="none"/>
          </c:marker>
          <c:cat>
            <c:numRef>
              <c:f>'Smartphones (a)'!$A$7:$A$114</c:f>
              <c:numCache>
                <c:formatCode>mmm\-yyyy</c:formatCode>
                <c:ptCount val="10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numCache>
            </c:numRef>
          </c:cat>
          <c:val>
            <c:numRef>
              <c:f>'Smartphones (a)'!$D$7:$D$114</c:f>
              <c:numCache>
                <c:formatCode>0.0</c:formatCode>
                <c:ptCount val="108"/>
                <c:pt idx="0">
                  <c:v>117.0031628185509</c:v>
                </c:pt>
                <c:pt idx="1">
                  <c:v>111.84440971073148</c:v>
                </c:pt>
                <c:pt idx="2">
                  <c:v>105.60008589906631</c:v>
                </c:pt>
                <c:pt idx="3">
                  <c:v>108.0260126668549</c:v>
                </c:pt>
                <c:pt idx="4">
                  <c:v>110.37121305544517</c:v>
                </c:pt>
                <c:pt idx="5">
                  <c:v>105.25391900911112</c:v>
                </c:pt>
                <c:pt idx="6">
                  <c:v>104.60338241350749</c:v>
                </c:pt>
                <c:pt idx="7">
                  <c:v>103.71841581587103</c:v>
                </c:pt>
                <c:pt idx="8">
                  <c:v>104.80686500329281</c:v>
                </c:pt>
                <c:pt idx="9">
                  <c:v>105.86412937606535</c:v>
                </c:pt>
                <c:pt idx="10">
                  <c:v>102.55097723934958</c:v>
                </c:pt>
                <c:pt idx="11">
                  <c:v>105.25643463205334</c:v>
                </c:pt>
                <c:pt idx="12">
                  <c:v>103.2249129421774</c:v>
                </c:pt>
                <c:pt idx="13">
                  <c:v>103.5548383769361</c:v>
                </c:pt>
                <c:pt idx="14">
                  <c:v>109.93707667076895</c:v>
                </c:pt>
                <c:pt idx="15">
                  <c:v>104.59788550686294</c:v>
                </c:pt>
                <c:pt idx="16">
                  <c:v>100.85860494546796</c:v>
                </c:pt>
                <c:pt idx="17">
                  <c:v>100</c:v>
                </c:pt>
                <c:pt idx="18">
                  <c:v>99.30649931644966</c:v>
                </c:pt>
                <c:pt idx="19">
                  <c:v>102.45461792897285</c:v>
                </c:pt>
                <c:pt idx="20">
                  <c:v>102.23744992259678</c:v>
                </c:pt>
                <c:pt idx="21">
                  <c:v>101.39042773607751</c:v>
                </c:pt>
                <c:pt idx="22">
                  <c:v>96.07300113362426</c:v>
                </c:pt>
                <c:pt idx="23">
                  <c:v>90.326733231295748</c:v>
                </c:pt>
                <c:pt idx="24">
                  <c:v>95.812859545147347</c:v>
                </c:pt>
                <c:pt idx="25">
                  <c:v>107.76114117862832</c:v>
                </c:pt>
                <c:pt idx="26">
                  <c:v>109.47640812198107</c:v>
                </c:pt>
                <c:pt idx="27">
                  <c:v>112.6963828210132</c:v>
                </c:pt>
                <c:pt idx="28">
                  <c:v>114.24990047764143</c:v>
                </c:pt>
                <c:pt idx="29">
                  <c:v>112.36127629144173</c:v>
                </c:pt>
                <c:pt idx="30">
                  <c:v>112.51946823518372</c:v>
                </c:pt>
                <c:pt idx="31">
                  <c:v>119.09877390226664</c:v>
                </c:pt>
                <c:pt idx="32">
                  <c:v>120.57084117503634</c:v>
                </c:pt>
                <c:pt idx="33">
                  <c:v>121.44910361641064</c:v>
                </c:pt>
                <c:pt idx="34">
                  <c:v>123.93485699319319</c:v>
                </c:pt>
                <c:pt idx="35">
                  <c:v>128.02978721182754</c:v>
                </c:pt>
                <c:pt idx="36">
                  <c:v>122.06329722391376</c:v>
                </c:pt>
                <c:pt idx="37">
                  <c:v>117.29866074587282</c:v>
                </c:pt>
                <c:pt idx="38">
                  <c:v>105.93421656231334</c:v>
                </c:pt>
                <c:pt idx="39">
                  <c:v>99.790634813662649</c:v>
                </c:pt>
                <c:pt idx="40">
                  <c:v>97.375227381436176</c:v>
                </c:pt>
                <c:pt idx="41">
                  <c:v>100.95500381540099</c:v>
                </c:pt>
                <c:pt idx="42">
                  <c:v>107.72707977080289</c:v>
                </c:pt>
                <c:pt idx="43">
                  <c:v>103.59753279262947</c:v>
                </c:pt>
                <c:pt idx="44">
                  <c:v>100.75591173727297</c:v>
                </c:pt>
                <c:pt idx="45">
                  <c:v>96.154893447070691</c:v>
                </c:pt>
                <c:pt idx="46">
                  <c:v>95.504493231936564</c:v>
                </c:pt>
                <c:pt idx="47">
                  <c:v>93.178666806864641</c:v>
                </c:pt>
                <c:pt idx="48">
                  <c:v>93.329465313070685</c:v>
                </c:pt>
                <c:pt idx="49">
                  <c:v>86.943700888368681</c:v>
                </c:pt>
                <c:pt idx="50">
                  <c:v>88.544908313603301</c:v>
                </c:pt>
                <c:pt idx="51">
                  <c:v>93.522849706668254</c:v>
                </c:pt>
                <c:pt idx="52">
                  <c:v>93.923957092173112</c:v>
                </c:pt>
                <c:pt idx="53">
                  <c:v>94.228339220623113</c:v>
                </c:pt>
                <c:pt idx="54">
                  <c:v>88.15805802437005</c:v>
                </c:pt>
                <c:pt idx="55">
                  <c:v>81.357106860273817</c:v>
                </c:pt>
                <c:pt idx="56">
                  <c:v>82.500248390857649</c:v>
                </c:pt>
                <c:pt idx="57">
                  <c:v>93.952527754217499</c:v>
                </c:pt>
                <c:pt idx="58">
                  <c:v>103.6245763776507</c:v>
                </c:pt>
                <c:pt idx="59">
                  <c:v>113.69116147036225</c:v>
                </c:pt>
                <c:pt idx="60">
                  <c:v>122.1586939353521</c:v>
                </c:pt>
                <c:pt idx="61">
                  <c:v>122.33581008411163</c:v>
                </c:pt>
                <c:pt idx="62">
                  <c:v>129.553646032763</c:v>
                </c:pt>
                <c:pt idx="63">
                  <c:v>133.25566324493141</c:v>
                </c:pt>
                <c:pt idx="64">
                  <c:v>139.51624511540339</c:v>
                </c:pt>
                <c:pt idx="65">
                  <c:v>142.91273272170133</c:v>
                </c:pt>
                <c:pt idx="66">
                  <c:v>147.43569431604163</c:v>
                </c:pt>
                <c:pt idx="67">
                  <c:v>155.08796167081331</c:v>
                </c:pt>
                <c:pt idx="68">
                  <c:v>157.59554339342725</c:v>
                </c:pt>
                <c:pt idx="69">
                  <c:v>150.06473371052911</c:v>
                </c:pt>
                <c:pt idx="70">
                  <c:v>139.70592439207829</c:v>
                </c:pt>
                <c:pt idx="71">
                  <c:v>132.0675888665545</c:v>
                </c:pt>
                <c:pt idx="72">
                  <c:v>128.60215525155752</c:v>
                </c:pt>
                <c:pt idx="73">
                  <c:v>133.09663207485173</c:v>
                </c:pt>
                <c:pt idx="74">
                  <c:v>130.21433241541348</c:v>
                </c:pt>
                <c:pt idx="75">
                  <c:v>128.82478339788022</c:v>
                </c:pt>
                <c:pt idx="76">
                  <c:v>125.63325490177395</c:v>
                </c:pt>
                <c:pt idx="77">
                  <c:v>122.63756796560401</c:v>
                </c:pt>
                <c:pt idx="78">
                  <c:v>122.46032480258921</c:v>
                </c:pt>
                <c:pt idx="79">
                  <c:v>116.84912477399054</c:v>
                </c:pt>
                <c:pt idx="80">
                  <c:v>117.22912355220629</c:v>
                </c:pt>
                <c:pt idx="81">
                  <c:v>116.71691183051503</c:v>
                </c:pt>
                <c:pt idx="82">
                  <c:v>117.47965895003007</c:v>
                </c:pt>
                <c:pt idx="83">
                  <c:v>115.5572399128915</c:v>
                </c:pt>
                <c:pt idx="84">
                  <c:v>110.10610777850476</c:v>
                </c:pt>
                <c:pt idx="85">
                  <c:v>106.60933001816242</c:v>
                </c:pt>
                <c:pt idx="86">
                  <c:v>104.106007125229</c:v>
                </c:pt>
                <c:pt idx="87">
                  <c:v>100.44736505594291</c:v>
                </c:pt>
                <c:pt idx="88">
                  <c:v>98.597057523231555</c:v>
                </c:pt>
                <c:pt idx="89">
                  <c:v>96.455556797033054</c:v>
                </c:pt>
                <c:pt idx="90">
                  <c:v>91.431656046901622</c:v>
                </c:pt>
                <c:pt idx="91">
                  <c:v>87.66701454809899</c:v>
                </c:pt>
                <c:pt idx="92">
                  <c:v>80.413024166365346</c:v>
                </c:pt>
                <c:pt idx="93">
                  <c:v>77.439638513855087</c:v>
                </c:pt>
                <c:pt idx="94">
                  <c:v>75.58231451731524</c:v>
                </c:pt>
                <c:pt idx="95">
                  <c:v>78.384871353548107</c:v>
                </c:pt>
                <c:pt idx="96">
                  <c:v>86.363105543032034</c:v>
                </c:pt>
                <c:pt idx="97">
                  <c:v>98.748529886177721</c:v>
                </c:pt>
                <c:pt idx="98">
                  <c:v>113.2140149613889</c:v>
                </c:pt>
                <c:pt idx="99">
                  <c:v>123.80338042778112</c:v>
                </c:pt>
                <c:pt idx="100">
                  <c:v>138.35681149379113</c:v>
                </c:pt>
                <c:pt idx="101">
                  <c:v>154.39458650670022</c:v>
                </c:pt>
                <c:pt idx="102">
                  <c:v>167.26194931124277</c:v>
                </c:pt>
                <c:pt idx="103">
                  <c:v>175.67134365903382</c:v>
                </c:pt>
                <c:pt idx="104">
                  <c:v>181.46304120052957</c:v>
                </c:pt>
                <c:pt idx="105">
                  <c:v>193.74545061632423</c:v>
                </c:pt>
                <c:pt idx="106">
                  <c:v>210.29512318662634</c:v>
                </c:pt>
                <c:pt idx="107">
                  <c:v>227.78468936308482</c:v>
                </c:pt>
              </c:numCache>
            </c:numRef>
          </c:val>
          <c:smooth val="0"/>
          <c:extLst>
            <c:ext xmlns:c16="http://schemas.microsoft.com/office/drawing/2014/chart" uri="{C3380CC4-5D6E-409C-BE32-E72D297353CC}">
              <c16:uniqueId val="{00000002-8101-4672-824A-B16525901385}"/>
            </c:ext>
          </c:extLst>
        </c:ser>
        <c:dLbls>
          <c:showLegendKey val="0"/>
          <c:showVal val="0"/>
          <c:showCatName val="0"/>
          <c:showSerName val="0"/>
          <c:showPercent val="0"/>
          <c:showBubbleSize val="0"/>
        </c:dLbls>
        <c:smooth val="0"/>
        <c:axId val="354094063"/>
        <c:axId val="354106543"/>
      </c:lineChart>
      <c:dateAx>
        <c:axId val="354094063"/>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rial Black" panose="020B0A04020102020204" pitchFamily="34" charset="0"/>
                <a:ea typeface="+mn-ea"/>
                <a:cs typeface="+mn-cs"/>
              </a:defRPr>
            </a:pPr>
            <a:endParaRPr lang="en-US"/>
          </a:p>
        </c:txPr>
        <c:crossAx val="354106543"/>
        <c:crosses val="autoZero"/>
        <c:auto val="1"/>
        <c:lblOffset val="100"/>
        <c:baseTimeUnit val="months"/>
        <c:majorUnit val="17"/>
        <c:majorTimeUnit val="months"/>
      </c:dateAx>
      <c:valAx>
        <c:axId val="35410654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Arial Black" panose="020B0A04020102020204" pitchFamily="34" charset="0"/>
                <a:ea typeface="+mn-ea"/>
                <a:cs typeface="+mn-cs"/>
              </a:defRPr>
            </a:pPr>
            <a:endParaRPr lang="en-US"/>
          </a:p>
        </c:txPr>
        <c:crossAx val="354094063"/>
        <c:crosses val="autoZero"/>
        <c:crossBetween val="between"/>
        <c:majorUnit val="4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bg1"/>
      </a:solidFill>
      <a:round/>
    </a:ln>
    <a:effectLst/>
  </c:spPr>
  <c:txPr>
    <a:bodyPr/>
    <a:lstStyle/>
    <a:p>
      <a:pPr>
        <a:defRPr/>
      </a:pPr>
      <a:endParaRPr lang="en-US"/>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0"/>
          <c:order val="0"/>
          <c:tx>
            <c:strRef>
              <c:f>'Smartphones (b)'!$B$6</c:f>
              <c:strCache>
                <c:ptCount val="1"/>
                <c:pt idx="0">
                  <c:v>Import shares from China</c:v>
                </c:pt>
              </c:strCache>
            </c:strRef>
          </c:tx>
          <c:spPr>
            <a:solidFill>
              <a:srgbClr val="C00000"/>
            </a:solidFill>
            <a:ln>
              <a:noFill/>
            </a:ln>
            <a:effectLst/>
          </c:spPr>
          <c:cat>
            <c:numRef>
              <c:f>'Smartphones (b)'!$A$7:$A$114</c:f>
              <c:numCache>
                <c:formatCode>mmm\-yyyy</c:formatCode>
                <c:ptCount val="10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numCache>
            </c:numRef>
          </c:cat>
          <c:val>
            <c:numRef>
              <c:f>'Smartphones (b)'!$B$7:$B$114</c:f>
              <c:numCache>
                <c:formatCode>0</c:formatCode>
                <c:ptCount val="108"/>
                <c:pt idx="0">
                  <c:v>74.756373087203727</c:v>
                </c:pt>
                <c:pt idx="1">
                  <c:v>75.780627742034767</c:v>
                </c:pt>
                <c:pt idx="2">
                  <c:v>77.438128909822154</c:v>
                </c:pt>
                <c:pt idx="3">
                  <c:v>77.631579967833602</c:v>
                </c:pt>
                <c:pt idx="4">
                  <c:v>77.352713957109927</c:v>
                </c:pt>
                <c:pt idx="5">
                  <c:v>78.564801303735905</c:v>
                </c:pt>
                <c:pt idx="6">
                  <c:v>78.678537157718182</c:v>
                </c:pt>
                <c:pt idx="7">
                  <c:v>78.949948432459891</c:v>
                </c:pt>
                <c:pt idx="8">
                  <c:v>78.428701947641258</c:v>
                </c:pt>
                <c:pt idx="9">
                  <c:v>78.005586792518642</c:v>
                </c:pt>
                <c:pt idx="10">
                  <c:v>79.240809223448721</c:v>
                </c:pt>
                <c:pt idx="11">
                  <c:v>79.668176241267176</c:v>
                </c:pt>
                <c:pt idx="12">
                  <c:v>80.354035883489388</c:v>
                </c:pt>
                <c:pt idx="13">
                  <c:v>80.514454392340681</c:v>
                </c:pt>
                <c:pt idx="14">
                  <c:v>79.492762376963839</c:v>
                </c:pt>
                <c:pt idx="15">
                  <c:v>80.369212088379825</c:v>
                </c:pt>
                <c:pt idx="16">
                  <c:v>80.982418222468183</c:v>
                </c:pt>
                <c:pt idx="17">
                  <c:v>81.058930937319673</c:v>
                </c:pt>
                <c:pt idx="18">
                  <c:v>81.053221757548116</c:v>
                </c:pt>
                <c:pt idx="19">
                  <c:v>80.3914994072437</c:v>
                </c:pt>
                <c:pt idx="20">
                  <c:v>80.735577549532024</c:v>
                </c:pt>
                <c:pt idx="21">
                  <c:v>81.422267877492004</c:v>
                </c:pt>
                <c:pt idx="22">
                  <c:v>81.714298841495065</c:v>
                </c:pt>
                <c:pt idx="23">
                  <c:v>81.833806531831428</c:v>
                </c:pt>
                <c:pt idx="24">
                  <c:v>79.880846798697405</c:v>
                </c:pt>
                <c:pt idx="25">
                  <c:v>77.232040304041121</c:v>
                </c:pt>
                <c:pt idx="26">
                  <c:v>76.358615594472212</c:v>
                </c:pt>
                <c:pt idx="27">
                  <c:v>75.505695889553976</c:v>
                </c:pt>
                <c:pt idx="28">
                  <c:v>75.491270688097771</c:v>
                </c:pt>
                <c:pt idx="29">
                  <c:v>75.731854320266848</c:v>
                </c:pt>
                <c:pt idx="30">
                  <c:v>75.695592846827736</c:v>
                </c:pt>
                <c:pt idx="31">
                  <c:v>74.211954717845785</c:v>
                </c:pt>
                <c:pt idx="32">
                  <c:v>73.809004780979933</c:v>
                </c:pt>
                <c:pt idx="33">
                  <c:v>73.269893887011321</c:v>
                </c:pt>
                <c:pt idx="34">
                  <c:v>72.861567771405845</c:v>
                </c:pt>
                <c:pt idx="35">
                  <c:v>72.136543914541292</c:v>
                </c:pt>
                <c:pt idx="36">
                  <c:v>73.136976658243455</c:v>
                </c:pt>
                <c:pt idx="37">
                  <c:v>73.678654241323471</c:v>
                </c:pt>
                <c:pt idx="38">
                  <c:v>75.705785914694829</c:v>
                </c:pt>
                <c:pt idx="39">
                  <c:v>76.906327585753189</c:v>
                </c:pt>
                <c:pt idx="40">
                  <c:v>77.258229075394595</c:v>
                </c:pt>
                <c:pt idx="41">
                  <c:v>76.786173631742273</c:v>
                </c:pt>
                <c:pt idx="42">
                  <c:v>75.798983475331298</c:v>
                </c:pt>
                <c:pt idx="43">
                  <c:v>76.797323432163566</c:v>
                </c:pt>
                <c:pt idx="44">
                  <c:v>76.074466418651838</c:v>
                </c:pt>
                <c:pt idx="45">
                  <c:v>76.384029844990124</c:v>
                </c:pt>
                <c:pt idx="46">
                  <c:v>77.849592728715294</c:v>
                </c:pt>
                <c:pt idx="47">
                  <c:v>78.790658697519646</c:v>
                </c:pt>
                <c:pt idx="48">
                  <c:v>79.499294731469121</c:v>
                </c:pt>
                <c:pt idx="49">
                  <c:v>81.691902096224752</c:v>
                </c:pt>
                <c:pt idx="50">
                  <c:v>81.757243021919621</c:v>
                </c:pt>
                <c:pt idx="51">
                  <c:v>81.228843513811299</c:v>
                </c:pt>
                <c:pt idx="52">
                  <c:v>81.355394193971435</c:v>
                </c:pt>
                <c:pt idx="53">
                  <c:v>81.459832625415302</c:v>
                </c:pt>
                <c:pt idx="54">
                  <c:v>82.64461524117192</c:v>
                </c:pt>
                <c:pt idx="55">
                  <c:v>83.889036311595021</c:v>
                </c:pt>
                <c:pt idx="56">
                  <c:v>84.577024915781692</c:v>
                </c:pt>
                <c:pt idx="57">
                  <c:v>82.45252102815742</c:v>
                </c:pt>
                <c:pt idx="58">
                  <c:v>80.078543270717603</c:v>
                </c:pt>
                <c:pt idx="59">
                  <c:v>79.059839895439097</c:v>
                </c:pt>
                <c:pt idx="60">
                  <c:v>77.967366896479248</c:v>
                </c:pt>
                <c:pt idx="61">
                  <c:v>78.198788053351237</c:v>
                </c:pt>
                <c:pt idx="62">
                  <c:v>77.418806670561935</c:v>
                </c:pt>
                <c:pt idx="63">
                  <c:v>76.801166778766913</c:v>
                </c:pt>
                <c:pt idx="64">
                  <c:v>76.095089323960053</c:v>
                </c:pt>
                <c:pt idx="65">
                  <c:v>75.784746615405211</c:v>
                </c:pt>
                <c:pt idx="66">
                  <c:v>75.057879978603211</c:v>
                </c:pt>
                <c:pt idx="67">
                  <c:v>74.122342600164885</c:v>
                </c:pt>
                <c:pt idx="68">
                  <c:v>74.566151280641179</c:v>
                </c:pt>
                <c:pt idx="69">
                  <c:v>76.057535141158922</c:v>
                </c:pt>
                <c:pt idx="70">
                  <c:v>76.617368479460254</c:v>
                </c:pt>
                <c:pt idx="71">
                  <c:v>77.21790259355528</c:v>
                </c:pt>
                <c:pt idx="72">
                  <c:v>77.733965486604035</c:v>
                </c:pt>
                <c:pt idx="73">
                  <c:v>76.518060940597977</c:v>
                </c:pt>
                <c:pt idx="74">
                  <c:v>76.173824799531872</c:v>
                </c:pt>
                <c:pt idx="75">
                  <c:v>76.09043989046404</c:v>
                </c:pt>
                <c:pt idx="76">
                  <c:v>76.052747235902885</c:v>
                </c:pt>
                <c:pt idx="77">
                  <c:v>75.843003347407787</c:v>
                </c:pt>
                <c:pt idx="78">
                  <c:v>75.686990509870441</c:v>
                </c:pt>
                <c:pt idx="79">
                  <c:v>76.345304475956482</c:v>
                </c:pt>
                <c:pt idx="80">
                  <c:v>75.547013507424609</c:v>
                </c:pt>
                <c:pt idx="81">
                  <c:v>75.610200102438867</c:v>
                </c:pt>
                <c:pt idx="82">
                  <c:v>76.039087949629078</c:v>
                </c:pt>
                <c:pt idx="83">
                  <c:v>75.737743547172371</c:v>
                </c:pt>
                <c:pt idx="84">
                  <c:v>75.684605138983301</c:v>
                </c:pt>
                <c:pt idx="85">
                  <c:v>76.230384350796157</c:v>
                </c:pt>
                <c:pt idx="86">
                  <c:v>76.570344901532266</c:v>
                </c:pt>
                <c:pt idx="87">
                  <c:v>77.082554652488326</c:v>
                </c:pt>
                <c:pt idx="88">
                  <c:v>77.466729415758309</c:v>
                </c:pt>
                <c:pt idx="89">
                  <c:v>77.728369125074963</c:v>
                </c:pt>
                <c:pt idx="90">
                  <c:v>78.727260771338933</c:v>
                </c:pt>
                <c:pt idx="91">
                  <c:v>79.661232337047366</c:v>
                </c:pt>
                <c:pt idx="92">
                  <c:v>80.888084603377692</c:v>
                </c:pt>
                <c:pt idx="93">
                  <c:v>81.476771715995923</c:v>
                </c:pt>
                <c:pt idx="94">
                  <c:v>81.721908898444312</c:v>
                </c:pt>
                <c:pt idx="95">
                  <c:v>80.976726321870601</c:v>
                </c:pt>
                <c:pt idx="96">
                  <c:v>79.557370737811425</c:v>
                </c:pt>
                <c:pt idx="97">
                  <c:v>77.281901822554062</c:v>
                </c:pt>
                <c:pt idx="98">
                  <c:v>75.100047972923292</c:v>
                </c:pt>
                <c:pt idx="99">
                  <c:v>72.601455027754881</c:v>
                </c:pt>
                <c:pt idx="100">
                  <c:v>69.099995244461979</c:v>
                </c:pt>
                <c:pt idx="101">
                  <c:v>65.89134208652446</c:v>
                </c:pt>
                <c:pt idx="102">
                  <c:v>62.638572697842577</c:v>
                </c:pt>
                <c:pt idx="103">
                  <c:v>60.152505146658953</c:v>
                </c:pt>
                <c:pt idx="104">
                  <c:v>57.763559545602035</c:v>
                </c:pt>
                <c:pt idx="105">
                  <c:v>53.571066082165089</c:v>
                </c:pt>
                <c:pt idx="106">
                  <c:v>49.38648674541524</c:v>
                </c:pt>
                <c:pt idx="107" formatCode="General">
                  <c:v>45</c:v>
                </c:pt>
              </c:numCache>
            </c:numRef>
          </c:val>
          <c:extLst>
            <c:ext xmlns:c16="http://schemas.microsoft.com/office/drawing/2014/chart" uri="{C3380CC4-5D6E-409C-BE32-E72D297353CC}">
              <c16:uniqueId val="{00000000-BD6B-4465-9F08-377DE872D7E1}"/>
            </c:ext>
          </c:extLst>
        </c:ser>
        <c:ser>
          <c:idx val="3"/>
          <c:order val="1"/>
          <c:tx>
            <c:strRef>
              <c:f>'Smartphones (b)'!$E$6</c:f>
              <c:strCache>
                <c:ptCount val="1"/>
                <c:pt idx="0">
                  <c:v>Import shares from India</c:v>
                </c:pt>
              </c:strCache>
            </c:strRef>
          </c:tx>
          <c:spPr>
            <a:solidFill>
              <a:srgbClr val="FF3399"/>
            </a:solidFill>
            <a:ln w="25400">
              <a:noFill/>
            </a:ln>
            <a:effectLst/>
          </c:spPr>
          <c:cat>
            <c:numRef>
              <c:f>'Smartphones (b)'!$A$7:$A$114</c:f>
              <c:numCache>
                <c:formatCode>mmm\-yyyy</c:formatCode>
                <c:ptCount val="10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numCache>
            </c:numRef>
          </c:cat>
          <c:val>
            <c:numRef>
              <c:f>'Smartphones (b)'!$E$7:$E$114</c:f>
              <c:numCache>
                <c:formatCode>0</c:formatCode>
                <c:ptCount val="108"/>
                <c:pt idx="0">
                  <c:v>2.3817028697096686E-2</c:v>
                </c:pt>
                <c:pt idx="1">
                  <c:v>2.1802682726125837E-2</c:v>
                </c:pt>
                <c:pt idx="2">
                  <c:v>2.3551179678639497E-2</c:v>
                </c:pt>
                <c:pt idx="3">
                  <c:v>2.400622892064825E-2</c:v>
                </c:pt>
                <c:pt idx="4">
                  <c:v>2.2586038646817852E-2</c:v>
                </c:pt>
                <c:pt idx="5">
                  <c:v>2.287289545640667E-2</c:v>
                </c:pt>
                <c:pt idx="6">
                  <c:v>2.2315835714698997E-2</c:v>
                </c:pt>
                <c:pt idx="7">
                  <c:v>2.0203400226183908E-2</c:v>
                </c:pt>
                <c:pt idx="8">
                  <c:v>1.6263931936227952E-2</c:v>
                </c:pt>
                <c:pt idx="9">
                  <c:v>1.401099690020312E-2</c:v>
                </c:pt>
                <c:pt idx="10">
                  <c:v>1.2827066967229751E-2</c:v>
                </c:pt>
                <c:pt idx="11">
                  <c:v>1.3051032200383252E-2</c:v>
                </c:pt>
                <c:pt idx="12">
                  <c:v>1.3960724182510221E-2</c:v>
                </c:pt>
                <c:pt idx="13">
                  <c:v>1.6703413864884543E-2</c:v>
                </c:pt>
                <c:pt idx="14">
                  <c:v>1.6027640300103542E-2</c:v>
                </c:pt>
                <c:pt idx="15">
                  <c:v>1.8266807479700477E-2</c:v>
                </c:pt>
                <c:pt idx="16">
                  <c:v>2.2047019809460645E-2</c:v>
                </c:pt>
                <c:pt idx="17">
                  <c:v>2.3875144751552807E-2</c:v>
                </c:pt>
                <c:pt idx="18">
                  <c:v>2.7086441051271948E-2</c:v>
                </c:pt>
                <c:pt idx="19">
                  <c:v>3.2947472579021642E-2</c:v>
                </c:pt>
                <c:pt idx="20">
                  <c:v>4.6133379469081803E-2</c:v>
                </c:pt>
                <c:pt idx="21">
                  <c:v>4.8624435161534543E-2</c:v>
                </c:pt>
                <c:pt idx="22">
                  <c:v>5.2775978801226302E-2</c:v>
                </c:pt>
                <c:pt idx="23">
                  <c:v>5.8455417917568961E-2</c:v>
                </c:pt>
                <c:pt idx="24">
                  <c:v>6.0685828724431234E-2</c:v>
                </c:pt>
                <c:pt idx="25">
                  <c:v>6.3203813388786223E-2</c:v>
                </c:pt>
                <c:pt idx="26">
                  <c:v>7.0063578936216689E-2</c:v>
                </c:pt>
                <c:pt idx="27">
                  <c:v>7.5711151775402774E-2</c:v>
                </c:pt>
                <c:pt idx="28">
                  <c:v>7.8758775112156107E-2</c:v>
                </c:pt>
                <c:pt idx="29">
                  <c:v>8.6149646231629295E-2</c:v>
                </c:pt>
                <c:pt idx="30">
                  <c:v>0.10449917711486709</c:v>
                </c:pt>
                <c:pt idx="31">
                  <c:v>0.11045323556011853</c:v>
                </c:pt>
                <c:pt idx="32">
                  <c:v>0.10217495320331278</c:v>
                </c:pt>
                <c:pt idx="33">
                  <c:v>0.1049050671489747</c:v>
                </c:pt>
                <c:pt idx="34">
                  <c:v>0.11291615222650318</c:v>
                </c:pt>
                <c:pt idx="35">
                  <c:v>0.13587075493639236</c:v>
                </c:pt>
                <c:pt idx="36">
                  <c:v>0.20392410251232462</c:v>
                </c:pt>
                <c:pt idx="37">
                  <c:v>0.29843994599939783</c:v>
                </c:pt>
                <c:pt idx="38">
                  <c:v>0.39788831807980857</c:v>
                </c:pt>
                <c:pt idx="39">
                  <c:v>0.5233575933308523</c:v>
                </c:pt>
                <c:pt idx="40">
                  <c:v>0.61481830604445398</c:v>
                </c:pt>
                <c:pt idx="41">
                  <c:v>0.66006619996748217</c:v>
                </c:pt>
                <c:pt idx="42">
                  <c:v>0.7339736422435178</c:v>
                </c:pt>
                <c:pt idx="43">
                  <c:v>0.76872848711460451</c:v>
                </c:pt>
                <c:pt idx="44">
                  <c:v>0.84544167801561565</c:v>
                </c:pt>
                <c:pt idx="45">
                  <c:v>0.89018553504169662</c:v>
                </c:pt>
                <c:pt idx="46">
                  <c:v>0.87226592731510511</c:v>
                </c:pt>
                <c:pt idx="47">
                  <c:v>0.89609919099657775</c:v>
                </c:pt>
                <c:pt idx="48">
                  <c:v>0.83772525597210246</c:v>
                </c:pt>
                <c:pt idx="49">
                  <c:v>0.75398037691615616</c:v>
                </c:pt>
                <c:pt idx="50">
                  <c:v>0.69141323556389611</c:v>
                </c:pt>
                <c:pt idx="51">
                  <c:v>0.6054724212528938</c:v>
                </c:pt>
                <c:pt idx="52">
                  <c:v>0.54876212557756043</c:v>
                </c:pt>
                <c:pt idx="53">
                  <c:v>0.51072515398615437</c:v>
                </c:pt>
                <c:pt idx="54">
                  <c:v>0.43457644361873149</c:v>
                </c:pt>
                <c:pt idx="55">
                  <c:v>0.45496424230735488</c:v>
                </c:pt>
                <c:pt idx="56">
                  <c:v>0.45379456364021814</c:v>
                </c:pt>
                <c:pt idx="57">
                  <c:v>0.45717966148928818</c:v>
                </c:pt>
                <c:pt idx="58">
                  <c:v>0.49454881196405798</c:v>
                </c:pt>
                <c:pt idx="59">
                  <c:v>0.48750044217808358</c:v>
                </c:pt>
                <c:pt idx="60">
                  <c:v>0.48995366885916625</c:v>
                </c:pt>
                <c:pt idx="61">
                  <c:v>0.52119465599703652</c:v>
                </c:pt>
                <c:pt idx="62">
                  <c:v>0.54976455478195962</c:v>
                </c:pt>
                <c:pt idx="63">
                  <c:v>0.64670562349408323</c:v>
                </c:pt>
                <c:pt idx="64">
                  <c:v>0.70160054402886673</c:v>
                </c:pt>
                <c:pt idx="65">
                  <c:v>0.83071966533644126</c:v>
                </c:pt>
                <c:pt idx="66">
                  <c:v>0.92514535605123882</c:v>
                </c:pt>
                <c:pt idx="67">
                  <c:v>0.93738110464424829</c:v>
                </c:pt>
                <c:pt idx="68">
                  <c:v>1.0407461761451995</c:v>
                </c:pt>
                <c:pt idx="69">
                  <c:v>1.1572318312176431</c:v>
                </c:pt>
                <c:pt idx="70">
                  <c:v>1.3449716502495377</c:v>
                </c:pt>
                <c:pt idx="71">
                  <c:v>1.7725094588952259</c:v>
                </c:pt>
                <c:pt idx="72">
                  <c:v>2.1811488594349058</c:v>
                </c:pt>
                <c:pt idx="73">
                  <c:v>2.3672928712485941</c:v>
                </c:pt>
                <c:pt idx="74">
                  <c:v>3.3472808998950381</c:v>
                </c:pt>
                <c:pt idx="75">
                  <c:v>3.6818017702937897</c:v>
                </c:pt>
                <c:pt idx="76">
                  <c:v>4.4463217012256253</c:v>
                </c:pt>
                <c:pt idx="77">
                  <c:v>5.2565007834207274</c:v>
                </c:pt>
                <c:pt idx="78">
                  <c:v>5.7398841095638105</c:v>
                </c:pt>
                <c:pt idx="79">
                  <c:v>6.1528819165897479</c:v>
                </c:pt>
                <c:pt idx="80">
                  <c:v>7.0563956124187284</c:v>
                </c:pt>
                <c:pt idx="81">
                  <c:v>7.3161609530933882</c:v>
                </c:pt>
                <c:pt idx="82">
                  <c:v>7.6440772950314981</c:v>
                </c:pt>
                <c:pt idx="83">
                  <c:v>8.289181048686034</c:v>
                </c:pt>
                <c:pt idx="84">
                  <c:v>8.9705119980042944</c:v>
                </c:pt>
                <c:pt idx="85">
                  <c:v>10.008406811642313</c:v>
                </c:pt>
                <c:pt idx="86">
                  <c:v>10.309966948376317</c:v>
                </c:pt>
                <c:pt idx="87">
                  <c:v>11.112228805134382</c:v>
                </c:pt>
                <c:pt idx="88">
                  <c:v>11.523470397428497</c:v>
                </c:pt>
                <c:pt idx="89">
                  <c:v>11.810514665895159</c:v>
                </c:pt>
                <c:pt idx="90">
                  <c:v>12.170925201354212</c:v>
                </c:pt>
                <c:pt idx="91">
                  <c:v>12.42235260423716</c:v>
                </c:pt>
                <c:pt idx="92">
                  <c:v>12.150623634450197</c:v>
                </c:pt>
                <c:pt idx="93">
                  <c:v>12.502008548168925</c:v>
                </c:pt>
                <c:pt idx="94">
                  <c:v>12.764925370364615</c:v>
                </c:pt>
                <c:pt idx="95">
                  <c:v>13.485832563724692</c:v>
                </c:pt>
                <c:pt idx="96">
                  <c:v>14.727257021905086</c:v>
                </c:pt>
                <c:pt idx="97">
                  <c:v>16.177245963133284</c:v>
                </c:pt>
                <c:pt idx="98">
                  <c:v>18.233836884916524</c:v>
                </c:pt>
                <c:pt idx="99">
                  <c:v>20.33426526001784</c:v>
                </c:pt>
                <c:pt idx="100">
                  <c:v>23.107288621120166</c:v>
                </c:pt>
                <c:pt idx="101">
                  <c:v>25.85521235860217</c:v>
                </c:pt>
                <c:pt idx="102">
                  <c:v>28.155385499784728</c:v>
                </c:pt>
                <c:pt idx="103">
                  <c:v>29.634225281785</c:v>
                </c:pt>
                <c:pt idx="104">
                  <c:v>31.152079920708452</c:v>
                </c:pt>
                <c:pt idx="105">
                  <c:v>34.485345194864422</c:v>
                </c:pt>
                <c:pt idx="106">
                  <c:v>38.329831151891099</c:v>
                </c:pt>
                <c:pt idx="107" formatCode="General">
                  <c:v>42</c:v>
                </c:pt>
              </c:numCache>
            </c:numRef>
          </c:val>
          <c:extLst>
            <c:ext xmlns:c16="http://schemas.microsoft.com/office/drawing/2014/chart" uri="{C3380CC4-5D6E-409C-BE32-E72D297353CC}">
              <c16:uniqueId val="{00000003-BD6B-4465-9F08-377DE872D7E1}"/>
            </c:ext>
          </c:extLst>
        </c:ser>
        <c:ser>
          <c:idx val="1"/>
          <c:order val="2"/>
          <c:tx>
            <c:strRef>
              <c:f>'Smartphones (b)'!$C$6</c:f>
              <c:strCache>
                <c:ptCount val="1"/>
                <c:pt idx="0">
                  <c:v>Import shares from Vietnam</c:v>
                </c:pt>
              </c:strCache>
            </c:strRef>
          </c:tx>
          <c:spPr>
            <a:solidFill>
              <a:srgbClr val="7030A0"/>
            </a:solidFill>
            <a:ln>
              <a:noFill/>
            </a:ln>
            <a:effectLst/>
          </c:spPr>
          <c:cat>
            <c:numRef>
              <c:f>'Smartphones (b)'!$A$7:$A$114</c:f>
              <c:numCache>
                <c:formatCode>mmm\-yyyy</c:formatCode>
                <c:ptCount val="10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numCache>
            </c:numRef>
          </c:cat>
          <c:val>
            <c:numRef>
              <c:f>'Smartphones (b)'!$C$7:$C$114</c:f>
              <c:numCache>
                <c:formatCode>0</c:formatCode>
                <c:ptCount val="108"/>
                <c:pt idx="0">
                  <c:v>9.2181474437349831</c:v>
                </c:pt>
                <c:pt idx="1">
                  <c:v>8.8584379604543901</c:v>
                </c:pt>
                <c:pt idx="2">
                  <c:v>7.9954388853593281</c:v>
                </c:pt>
                <c:pt idx="3">
                  <c:v>8.5419449502451457</c:v>
                </c:pt>
                <c:pt idx="4">
                  <c:v>9.1791150371711669</c:v>
                </c:pt>
                <c:pt idx="5">
                  <c:v>8.6279412530396176</c:v>
                </c:pt>
                <c:pt idx="6">
                  <c:v>8.4658967551046267</c:v>
                </c:pt>
                <c:pt idx="7">
                  <c:v>8.3577405045493602</c:v>
                </c:pt>
                <c:pt idx="8">
                  <c:v>8.3842986118741027</c:v>
                </c:pt>
                <c:pt idx="9">
                  <c:v>8.7022245367067299</c:v>
                </c:pt>
                <c:pt idx="10">
                  <c:v>7.7986395479793771</c:v>
                </c:pt>
                <c:pt idx="11">
                  <c:v>7.7224171923330394</c:v>
                </c:pt>
                <c:pt idx="12">
                  <c:v>7.4395273698864308</c:v>
                </c:pt>
                <c:pt idx="13">
                  <c:v>7.4488134662055003</c:v>
                </c:pt>
                <c:pt idx="14">
                  <c:v>8.5583028577264226</c:v>
                </c:pt>
                <c:pt idx="15">
                  <c:v>7.8398655246118176</c:v>
                </c:pt>
                <c:pt idx="16">
                  <c:v>7.1249131630701665</c:v>
                </c:pt>
                <c:pt idx="17">
                  <c:v>7.2079853391213575</c:v>
                </c:pt>
                <c:pt idx="18">
                  <c:v>7.2940035332890716</c:v>
                </c:pt>
                <c:pt idx="19">
                  <c:v>8.0751852932543837</c:v>
                </c:pt>
                <c:pt idx="20">
                  <c:v>8.5551534932481257</c:v>
                </c:pt>
                <c:pt idx="21">
                  <c:v>8.5568532168019296</c:v>
                </c:pt>
                <c:pt idx="22">
                  <c:v>8.8663258630163213</c:v>
                </c:pt>
                <c:pt idx="23">
                  <c:v>9.0237065686025151</c:v>
                </c:pt>
                <c:pt idx="24">
                  <c:v>10.496220118727191</c:v>
                </c:pt>
                <c:pt idx="25">
                  <c:v>12.468781687858309</c:v>
                </c:pt>
                <c:pt idx="26">
                  <c:v>13.800129680653692</c:v>
                </c:pt>
                <c:pt idx="27">
                  <c:v>14.62864585977286</c:v>
                </c:pt>
                <c:pt idx="28">
                  <c:v>15.170275142310247</c:v>
                </c:pt>
                <c:pt idx="29">
                  <c:v>15.304282038162519</c:v>
                </c:pt>
                <c:pt idx="30">
                  <c:v>15.739687426046853</c:v>
                </c:pt>
                <c:pt idx="31">
                  <c:v>17.355968707734807</c:v>
                </c:pt>
                <c:pt idx="32">
                  <c:v>17.950118709073912</c:v>
                </c:pt>
                <c:pt idx="33">
                  <c:v>18.579724484806629</c:v>
                </c:pt>
                <c:pt idx="34">
                  <c:v>19.072403000115713</c:v>
                </c:pt>
                <c:pt idx="35">
                  <c:v>19.654487192762467</c:v>
                </c:pt>
                <c:pt idx="36">
                  <c:v>19.169911981909809</c:v>
                </c:pt>
                <c:pt idx="37">
                  <c:v>19.381168722874328</c:v>
                </c:pt>
                <c:pt idx="38">
                  <c:v>17.593288476621165</c:v>
                </c:pt>
                <c:pt idx="39">
                  <c:v>16.900455574774298</c:v>
                </c:pt>
                <c:pt idx="40">
                  <c:v>16.630220969445617</c:v>
                </c:pt>
                <c:pt idx="41">
                  <c:v>17.053475019065903</c:v>
                </c:pt>
                <c:pt idx="42">
                  <c:v>17.95102322184313</c:v>
                </c:pt>
                <c:pt idx="43">
                  <c:v>17.572195879824353</c:v>
                </c:pt>
                <c:pt idx="44">
                  <c:v>18.166841078882168</c:v>
                </c:pt>
                <c:pt idx="45">
                  <c:v>18.107390839551709</c:v>
                </c:pt>
                <c:pt idx="46">
                  <c:v>17.166459389091347</c:v>
                </c:pt>
                <c:pt idx="47">
                  <c:v>16.622465957288277</c:v>
                </c:pt>
                <c:pt idx="48">
                  <c:v>16.144027561271425</c:v>
                </c:pt>
                <c:pt idx="49">
                  <c:v>14.339265171744579</c:v>
                </c:pt>
                <c:pt idx="50">
                  <c:v>14.414519284401839</c:v>
                </c:pt>
                <c:pt idx="51">
                  <c:v>14.74622087978581</c:v>
                </c:pt>
                <c:pt idx="52">
                  <c:v>14.73016966142209</c:v>
                </c:pt>
                <c:pt idx="53">
                  <c:v>14.638913898993804</c:v>
                </c:pt>
                <c:pt idx="54">
                  <c:v>13.572133249944956</c:v>
                </c:pt>
                <c:pt idx="55">
                  <c:v>12.2914444757432</c:v>
                </c:pt>
                <c:pt idx="56">
                  <c:v>11.721017629045551</c:v>
                </c:pt>
                <c:pt idx="57">
                  <c:v>13.380517844903682</c:v>
                </c:pt>
                <c:pt idx="58">
                  <c:v>15.232125162132531</c:v>
                </c:pt>
                <c:pt idx="59">
                  <c:v>16.250093599107537</c:v>
                </c:pt>
                <c:pt idx="60">
                  <c:v>17.386333233239935</c:v>
                </c:pt>
                <c:pt idx="61">
                  <c:v>17.237009341792962</c:v>
                </c:pt>
                <c:pt idx="62">
                  <c:v>17.910165644070926</c:v>
                </c:pt>
                <c:pt idx="63">
                  <c:v>18.753679107524245</c:v>
                </c:pt>
                <c:pt idx="64">
                  <c:v>19.614229940681259</c:v>
                </c:pt>
                <c:pt idx="65">
                  <c:v>20.099647027581739</c:v>
                </c:pt>
                <c:pt idx="66">
                  <c:v>20.941313595406225</c:v>
                </c:pt>
                <c:pt idx="67">
                  <c:v>22.001223483330953</c:v>
                </c:pt>
                <c:pt idx="68">
                  <c:v>21.597824070666523</c:v>
                </c:pt>
                <c:pt idx="69">
                  <c:v>20.462511355372516</c:v>
                </c:pt>
                <c:pt idx="70">
                  <c:v>19.999283564601487</c:v>
                </c:pt>
                <c:pt idx="71">
                  <c:v>19.191605113574667</c:v>
                </c:pt>
                <c:pt idx="72">
                  <c:v>18.285454421740337</c:v>
                </c:pt>
                <c:pt idx="73">
                  <c:v>19.299255706046047</c:v>
                </c:pt>
                <c:pt idx="74">
                  <c:v>18.771123283321959</c:v>
                </c:pt>
                <c:pt idx="75">
                  <c:v>18.411179019191557</c:v>
                </c:pt>
                <c:pt idx="76">
                  <c:v>17.622918618299689</c:v>
                </c:pt>
                <c:pt idx="77">
                  <c:v>16.983726654623087</c:v>
                </c:pt>
                <c:pt idx="78">
                  <c:v>16.583710768203343</c:v>
                </c:pt>
                <c:pt idx="79">
                  <c:v>15.4512236886472</c:v>
                </c:pt>
                <c:pt idx="80">
                  <c:v>15.115924127029007</c:v>
                </c:pt>
                <c:pt idx="81">
                  <c:v>14.637236201006438</c:v>
                </c:pt>
                <c:pt idx="82">
                  <c:v>13.879316279966195</c:v>
                </c:pt>
                <c:pt idx="83">
                  <c:v>13.486398098414309</c:v>
                </c:pt>
                <c:pt idx="84">
                  <c:v>12.938291976295124</c:v>
                </c:pt>
                <c:pt idx="85">
                  <c:v>11.414284528990711</c:v>
                </c:pt>
                <c:pt idx="86">
                  <c:v>10.830268151077201</c:v>
                </c:pt>
                <c:pt idx="87">
                  <c:v>9.6738861650339842</c:v>
                </c:pt>
                <c:pt idx="88">
                  <c:v>9.037107041878313</c:v>
                </c:pt>
                <c:pt idx="89">
                  <c:v>8.5551798353401605</c:v>
                </c:pt>
                <c:pt idx="90">
                  <c:v>7.3240296405784484</c:v>
                </c:pt>
                <c:pt idx="91">
                  <c:v>6.2079385260269984</c:v>
                </c:pt>
                <c:pt idx="92">
                  <c:v>5.5308200763331001</c:v>
                </c:pt>
                <c:pt idx="93">
                  <c:v>4.7859808180443659</c:v>
                </c:pt>
                <c:pt idx="94">
                  <c:v>4.3977867793792207</c:v>
                </c:pt>
                <c:pt idx="95">
                  <c:v>4.3851756294330499</c:v>
                </c:pt>
                <c:pt idx="96">
                  <c:v>4.5892248316716486</c:v>
                </c:pt>
                <c:pt idx="97">
                  <c:v>5.4853501209463849</c:v>
                </c:pt>
                <c:pt idx="98">
                  <c:v>5.6919687515880533</c:v>
                </c:pt>
                <c:pt idx="99">
                  <c:v>6.1035062002931975</c:v>
                </c:pt>
                <c:pt idx="100">
                  <c:v>6.8111911236454059</c:v>
                </c:pt>
                <c:pt idx="101">
                  <c:v>7.1181617231537775</c:v>
                </c:pt>
                <c:pt idx="102">
                  <c:v>7.9650239752795198</c:v>
                </c:pt>
                <c:pt idx="103">
                  <c:v>8.9235604418575871</c:v>
                </c:pt>
                <c:pt idx="104">
                  <c:v>9.7582839279370113</c:v>
                </c:pt>
                <c:pt idx="105">
                  <c:v>10.606820233792114</c:v>
                </c:pt>
                <c:pt idx="106">
                  <c:v>10.920370937153761</c:v>
                </c:pt>
                <c:pt idx="107" formatCode="General">
                  <c:v>11</c:v>
                </c:pt>
              </c:numCache>
            </c:numRef>
          </c:val>
          <c:extLst>
            <c:ext xmlns:c16="http://schemas.microsoft.com/office/drawing/2014/chart" uri="{C3380CC4-5D6E-409C-BE32-E72D297353CC}">
              <c16:uniqueId val="{00000001-BD6B-4465-9F08-377DE872D7E1}"/>
            </c:ext>
          </c:extLst>
        </c:ser>
        <c:ser>
          <c:idx val="2"/>
          <c:order val="3"/>
          <c:tx>
            <c:strRef>
              <c:f>'Smartphones (b)'!$D$6</c:f>
              <c:strCache>
                <c:ptCount val="1"/>
                <c:pt idx="0">
                  <c:v>Import shares from South Korea</c:v>
                </c:pt>
              </c:strCache>
            </c:strRef>
          </c:tx>
          <c:spPr>
            <a:solidFill>
              <a:srgbClr val="996633"/>
            </a:solidFill>
            <a:ln>
              <a:noFill/>
            </a:ln>
            <a:effectLst/>
          </c:spPr>
          <c:cat>
            <c:numRef>
              <c:f>'Smartphones (b)'!$A$7:$A$114</c:f>
              <c:numCache>
                <c:formatCode>mmm\-yyyy</c:formatCode>
                <c:ptCount val="10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numCache>
            </c:numRef>
          </c:cat>
          <c:val>
            <c:numRef>
              <c:f>'Smartphones (b)'!$D$7:$D$114</c:f>
              <c:numCache>
                <c:formatCode>0</c:formatCode>
                <c:ptCount val="108"/>
                <c:pt idx="0">
                  <c:v>12.417614513488681</c:v>
                </c:pt>
                <c:pt idx="1">
                  <c:v>11.786883974269745</c:v>
                </c:pt>
                <c:pt idx="2">
                  <c:v>11.045147722254493</c:v>
                </c:pt>
                <c:pt idx="3">
                  <c:v>10.424051009705511</c:v>
                </c:pt>
                <c:pt idx="4">
                  <c:v>10.068186353547402</c:v>
                </c:pt>
                <c:pt idx="5">
                  <c:v>9.356836601929631</c:v>
                </c:pt>
                <c:pt idx="6">
                  <c:v>9.3554625047231852</c:v>
                </c:pt>
                <c:pt idx="7">
                  <c:v>9.4149216654639662</c:v>
                </c:pt>
                <c:pt idx="8">
                  <c:v>9.9748487413067082</c:v>
                </c:pt>
                <c:pt idx="9">
                  <c:v>10.251176369160556</c:v>
                </c:pt>
                <c:pt idx="10">
                  <c:v>10.02070890303569</c:v>
                </c:pt>
                <c:pt idx="11">
                  <c:v>9.9304974345007704</c:v>
                </c:pt>
                <c:pt idx="12">
                  <c:v>9.6750598236766674</c:v>
                </c:pt>
                <c:pt idx="13">
                  <c:v>9.5925363708819624</c:v>
                </c:pt>
                <c:pt idx="14">
                  <c:v>9.5870729334265725</c:v>
                </c:pt>
                <c:pt idx="15">
                  <c:v>9.388843882334541</c:v>
                </c:pt>
                <c:pt idx="16">
                  <c:v>9.5479737863634373</c:v>
                </c:pt>
                <c:pt idx="17">
                  <c:v>9.5123026535717408</c:v>
                </c:pt>
                <c:pt idx="18">
                  <c:v>9.5028422255838088</c:v>
                </c:pt>
                <c:pt idx="19">
                  <c:v>9.3627384538884613</c:v>
                </c:pt>
                <c:pt idx="20">
                  <c:v>8.7018352193287196</c:v>
                </c:pt>
                <c:pt idx="21">
                  <c:v>8.1198238108105887</c:v>
                </c:pt>
                <c:pt idx="22">
                  <c:v>7.5659927105879303</c:v>
                </c:pt>
                <c:pt idx="23">
                  <c:v>7.2565996130831518</c:v>
                </c:pt>
                <c:pt idx="24">
                  <c:v>7.744830054110392</c:v>
                </c:pt>
                <c:pt idx="25">
                  <c:v>8.522320688599752</c:v>
                </c:pt>
                <c:pt idx="26">
                  <c:v>8.103966152522684</c:v>
                </c:pt>
                <c:pt idx="27">
                  <c:v>8.2298792350550958</c:v>
                </c:pt>
                <c:pt idx="28">
                  <c:v>7.8102292197986296</c:v>
                </c:pt>
                <c:pt idx="29">
                  <c:v>7.480724532198864</c:v>
                </c:pt>
                <c:pt idx="30">
                  <c:v>7.090671813856253</c:v>
                </c:pt>
                <c:pt idx="31">
                  <c:v>6.9971125572987596</c:v>
                </c:pt>
                <c:pt idx="32">
                  <c:v>6.8116578695826089</c:v>
                </c:pt>
                <c:pt idx="33">
                  <c:v>6.7456022710510419</c:v>
                </c:pt>
                <c:pt idx="34">
                  <c:v>6.6986492717594146</c:v>
                </c:pt>
                <c:pt idx="35">
                  <c:v>6.8811619593516031</c:v>
                </c:pt>
                <c:pt idx="36">
                  <c:v>6.3152756680017106</c:v>
                </c:pt>
                <c:pt idx="37">
                  <c:v>5.484524226096549</c:v>
                </c:pt>
                <c:pt idx="38">
                  <c:v>5.145244061450633</c:v>
                </c:pt>
                <c:pt idx="39">
                  <c:v>4.5112268822322328</c:v>
                </c:pt>
                <c:pt idx="40">
                  <c:v>4.3255914681184588</c:v>
                </c:pt>
                <c:pt idx="41">
                  <c:v>4.3472218382766021</c:v>
                </c:pt>
                <c:pt idx="42">
                  <c:v>4.4345514265077828</c:v>
                </c:pt>
                <c:pt idx="43">
                  <c:v>3.8280933107022936</c:v>
                </c:pt>
                <c:pt idx="44">
                  <c:v>3.8740971005301916</c:v>
                </c:pt>
                <c:pt idx="45">
                  <c:v>3.5958734949847955</c:v>
                </c:pt>
                <c:pt idx="46">
                  <c:v>3.1491521013821697</c:v>
                </c:pt>
                <c:pt idx="47">
                  <c:v>2.7538793120971299</c:v>
                </c:pt>
                <c:pt idx="48">
                  <c:v>2.6169118016785511</c:v>
                </c:pt>
                <c:pt idx="49">
                  <c:v>2.3182507234386884</c:v>
                </c:pt>
                <c:pt idx="50">
                  <c:v>2.2871489149322333</c:v>
                </c:pt>
                <c:pt idx="51">
                  <c:v>2.596061875932266</c:v>
                </c:pt>
                <c:pt idx="52">
                  <c:v>2.5581298807314519</c:v>
                </c:pt>
                <c:pt idx="53">
                  <c:v>2.6053026632008782</c:v>
                </c:pt>
                <c:pt idx="54">
                  <c:v>2.5395067233415607</c:v>
                </c:pt>
                <c:pt idx="55">
                  <c:v>2.5348302412330934</c:v>
                </c:pt>
                <c:pt idx="56">
                  <c:v>2.4612679470321726</c:v>
                </c:pt>
                <c:pt idx="57">
                  <c:v>2.9186927351705285</c:v>
                </c:pt>
                <c:pt idx="58">
                  <c:v>3.3590596808013724</c:v>
                </c:pt>
                <c:pt idx="59">
                  <c:v>3.3798646037866238</c:v>
                </c:pt>
                <c:pt idx="60">
                  <c:v>3.3375051583523447</c:v>
                </c:pt>
                <c:pt idx="61">
                  <c:v>3.2227662127857299</c:v>
                </c:pt>
                <c:pt idx="62">
                  <c:v>3.2628835154595346</c:v>
                </c:pt>
                <c:pt idx="63">
                  <c:v>2.9432231988636413</c:v>
                </c:pt>
                <c:pt idx="64">
                  <c:v>2.7530422067175087</c:v>
                </c:pt>
                <c:pt idx="65">
                  <c:v>2.4519424791063162</c:v>
                </c:pt>
                <c:pt idx="66">
                  <c:v>2.2599270062194936</c:v>
                </c:pt>
                <c:pt idx="67">
                  <c:v>2.143985215855595</c:v>
                </c:pt>
                <c:pt idx="68">
                  <c:v>2.042207299189791</c:v>
                </c:pt>
                <c:pt idx="69">
                  <c:v>1.596042199985702</c:v>
                </c:pt>
                <c:pt idx="70">
                  <c:v>1.3102119351762347</c:v>
                </c:pt>
                <c:pt idx="71">
                  <c:v>1.1049346480295124</c:v>
                </c:pt>
                <c:pt idx="72">
                  <c:v>1.1290471612207256</c:v>
                </c:pt>
                <c:pt idx="73">
                  <c:v>1.1800902174363797</c:v>
                </c:pt>
                <c:pt idx="74">
                  <c:v>1.1253695047743661</c:v>
                </c:pt>
                <c:pt idx="75">
                  <c:v>1.2559801426352981</c:v>
                </c:pt>
                <c:pt idx="76">
                  <c:v>1.2978518805454744</c:v>
                </c:pt>
                <c:pt idx="77">
                  <c:v>1.3444261512453375</c:v>
                </c:pt>
                <c:pt idx="78">
                  <c:v>1.4275925346824645</c:v>
                </c:pt>
                <c:pt idx="79">
                  <c:v>1.4864364399820804</c:v>
                </c:pt>
                <c:pt idx="80">
                  <c:v>1.7076511388227034</c:v>
                </c:pt>
                <c:pt idx="81">
                  <c:v>1.8499936339782228</c:v>
                </c:pt>
                <c:pt idx="82">
                  <c:v>1.8838194670735486</c:v>
                </c:pt>
                <c:pt idx="83">
                  <c:v>1.910441607544509</c:v>
                </c:pt>
                <c:pt idx="84">
                  <c:v>1.7791027409130615</c:v>
                </c:pt>
                <c:pt idx="85">
                  <c:v>1.6762293871951612</c:v>
                </c:pt>
                <c:pt idx="86">
                  <c:v>1.5821407954637785</c:v>
                </c:pt>
                <c:pt idx="87">
                  <c:v>1.3867704567545969</c:v>
                </c:pt>
                <c:pt idx="88">
                  <c:v>1.2216570038053121</c:v>
                </c:pt>
                <c:pt idx="89">
                  <c:v>1.1327914498531892</c:v>
                </c:pt>
                <c:pt idx="90">
                  <c:v>0.97832204601472095</c:v>
                </c:pt>
                <c:pt idx="91">
                  <c:v>0.88558214584591088</c:v>
                </c:pt>
                <c:pt idx="92">
                  <c:v>0.58408000869656307</c:v>
                </c:pt>
                <c:pt idx="93">
                  <c:v>0.37401899982804715</c:v>
                </c:pt>
                <c:pt idx="94">
                  <c:v>0.22017198265056359</c:v>
                </c:pt>
                <c:pt idx="95">
                  <c:v>0.21302113422927041</c:v>
                </c:pt>
                <c:pt idx="96">
                  <c:v>0.20338646068272892</c:v>
                </c:pt>
                <c:pt idx="97">
                  <c:v>0.19486651912104305</c:v>
                </c:pt>
                <c:pt idx="98">
                  <c:v>0.17533796383636197</c:v>
                </c:pt>
                <c:pt idx="99">
                  <c:v>0.19033841496740886</c:v>
                </c:pt>
                <c:pt idx="100">
                  <c:v>0.22891609694499401</c:v>
                </c:pt>
                <c:pt idx="101">
                  <c:v>0.23970355262150864</c:v>
                </c:pt>
                <c:pt idx="102">
                  <c:v>0.23819338579335472</c:v>
                </c:pt>
                <c:pt idx="103" formatCode="General">
                  <c:v>0</c:v>
                </c:pt>
                <c:pt idx="104">
                  <c:v>0.22852641303850377</c:v>
                </c:pt>
                <c:pt idx="105">
                  <c:v>0.21668308861139143</c:v>
                </c:pt>
                <c:pt idx="106">
                  <c:v>0.21637281445081066</c:v>
                </c:pt>
                <c:pt idx="107" formatCode="General">
                  <c:v>0</c:v>
                </c:pt>
              </c:numCache>
            </c:numRef>
          </c:val>
          <c:extLst>
            <c:ext xmlns:c16="http://schemas.microsoft.com/office/drawing/2014/chart" uri="{C3380CC4-5D6E-409C-BE32-E72D297353CC}">
              <c16:uniqueId val="{00000002-BD6B-4465-9F08-377DE872D7E1}"/>
            </c:ext>
          </c:extLst>
        </c:ser>
        <c:ser>
          <c:idx val="4"/>
          <c:order val="4"/>
          <c:tx>
            <c:strRef>
              <c:f>'Smartphones (b)'!$F$6</c:f>
              <c:strCache>
                <c:ptCount val="1"/>
                <c:pt idx="0">
                  <c:v>Import shares from AOC</c:v>
                </c:pt>
              </c:strCache>
            </c:strRef>
          </c:tx>
          <c:spPr>
            <a:solidFill>
              <a:schemeClr val="bg2">
                <a:lumMod val="50000"/>
              </a:schemeClr>
            </a:solidFill>
            <a:ln>
              <a:noFill/>
            </a:ln>
            <a:effectLst/>
          </c:spPr>
          <c:cat>
            <c:numRef>
              <c:f>'Smartphones (b)'!$A$7:$A$114</c:f>
              <c:numCache>
                <c:formatCode>mmm\-yyyy</c:formatCode>
                <c:ptCount val="10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numCache>
            </c:numRef>
          </c:cat>
          <c:val>
            <c:numRef>
              <c:f>'Smartphones (b)'!$F$7:$F$114</c:f>
              <c:numCache>
                <c:formatCode>0</c:formatCode>
                <c:ptCount val="108"/>
                <c:pt idx="0">
                  <c:v>3.5840479268755132</c:v>
                </c:pt>
                <c:pt idx="1">
                  <c:v>3.5522476405149632</c:v>
                </c:pt>
                <c:pt idx="2">
                  <c:v>3.4977333028853792</c:v>
                </c:pt>
                <c:pt idx="3">
                  <c:v>3.3784178432950824</c:v>
                </c:pt>
                <c:pt idx="4">
                  <c:v>3.3773986135246759</c:v>
                </c:pt>
                <c:pt idx="5">
                  <c:v>3.427547945838441</c:v>
                </c:pt>
                <c:pt idx="6">
                  <c:v>3.4777877467393239</c:v>
                </c:pt>
                <c:pt idx="7">
                  <c:v>3.2571859973006099</c:v>
                </c:pt>
                <c:pt idx="8">
                  <c:v>3.1958867672417028</c:v>
                </c:pt>
                <c:pt idx="9">
                  <c:v>3.0270013047138775</c:v>
                </c:pt>
                <c:pt idx="10">
                  <c:v>2.9270152585689715</c:v>
                </c:pt>
                <c:pt idx="11">
                  <c:v>2.6658580996986387</c:v>
                </c:pt>
                <c:pt idx="12">
                  <c:v>2.5174161987650052</c:v>
                </c:pt>
                <c:pt idx="13">
                  <c:v>2.4274923567069777</c:v>
                </c:pt>
                <c:pt idx="14">
                  <c:v>2.3458341915830658</c:v>
                </c:pt>
                <c:pt idx="15">
                  <c:v>2.3838116971941048</c:v>
                </c:pt>
                <c:pt idx="16">
                  <c:v>2.3226478082887496</c:v>
                </c:pt>
                <c:pt idx="17">
                  <c:v>2.1969059252356686</c:v>
                </c:pt>
                <c:pt idx="18">
                  <c:v>2.1228460425277405</c:v>
                </c:pt>
                <c:pt idx="19">
                  <c:v>2.1376293730344287</c:v>
                </c:pt>
                <c:pt idx="20">
                  <c:v>1.9613003584220507</c:v>
                </c:pt>
                <c:pt idx="21">
                  <c:v>1.8524306597339546</c:v>
                </c:pt>
                <c:pt idx="22">
                  <c:v>1.8006066060994499</c:v>
                </c:pt>
                <c:pt idx="23">
                  <c:v>1.827431868565327</c:v>
                </c:pt>
                <c:pt idx="24">
                  <c:v>1.817417199740575</c:v>
                </c:pt>
                <c:pt idx="25">
                  <c:v>1.7136535061120384</c:v>
                </c:pt>
                <c:pt idx="26">
                  <c:v>1.6672249934151893</c:v>
                </c:pt>
                <c:pt idx="27">
                  <c:v>1.5600678638426615</c:v>
                </c:pt>
                <c:pt idx="28">
                  <c:v>1.4494661746812056</c:v>
                </c:pt>
                <c:pt idx="29">
                  <c:v>1.3969894631401445</c:v>
                </c:pt>
                <c:pt idx="30">
                  <c:v>1.3695487361543002</c:v>
                </c:pt>
                <c:pt idx="31">
                  <c:v>1.3245107815605337</c:v>
                </c:pt>
                <c:pt idx="32">
                  <c:v>1.3270436871602413</c:v>
                </c:pt>
                <c:pt idx="33">
                  <c:v>1.2998742899820286</c:v>
                </c:pt>
                <c:pt idx="34">
                  <c:v>1.2544638044925165</c:v>
                </c:pt>
                <c:pt idx="35">
                  <c:v>1.1919361784082554</c:v>
                </c:pt>
                <c:pt idx="36">
                  <c:v>1.1739115893327039</c:v>
                </c:pt>
                <c:pt idx="37">
                  <c:v>1.1572128637062633</c:v>
                </c:pt>
                <c:pt idx="38">
                  <c:v>1.1577932291535689</c:v>
                </c:pt>
                <c:pt idx="39">
                  <c:v>1.1586323639094189</c:v>
                </c:pt>
                <c:pt idx="40">
                  <c:v>1.171140180996872</c:v>
                </c:pt>
                <c:pt idx="41">
                  <c:v>1.1530633109477435</c:v>
                </c:pt>
                <c:pt idx="42">
                  <c:v>1.0814682340742792</c:v>
                </c:pt>
                <c:pt idx="43">
                  <c:v>1.0336588901951842</c:v>
                </c:pt>
                <c:pt idx="44">
                  <c:v>1.0391537239201796</c:v>
                </c:pt>
                <c:pt idx="45">
                  <c:v>1.0225202854316677</c:v>
                </c:pt>
                <c:pt idx="46">
                  <c:v>0.96252985349609332</c:v>
                </c:pt>
                <c:pt idx="47">
                  <c:v>0.93689684209837765</c:v>
                </c:pt>
                <c:pt idx="48">
                  <c:v>0.90204064960879293</c:v>
                </c:pt>
                <c:pt idx="49">
                  <c:v>0.89660163167582141</c:v>
                </c:pt>
                <c:pt idx="50">
                  <c:v>0.84967554318241412</c:v>
                </c:pt>
                <c:pt idx="51">
                  <c:v>0.82340130921772925</c:v>
                </c:pt>
                <c:pt idx="52">
                  <c:v>0.80754413829745886</c:v>
                </c:pt>
                <c:pt idx="53">
                  <c:v>0.78522565840385994</c:v>
                </c:pt>
                <c:pt idx="54">
                  <c:v>0.80916834192282749</c:v>
                </c:pt>
                <c:pt idx="55">
                  <c:v>0.82972472912132389</c:v>
                </c:pt>
                <c:pt idx="56">
                  <c:v>0.786894944500375</c:v>
                </c:pt>
                <c:pt idx="57">
                  <c:v>0.79108873027908544</c:v>
                </c:pt>
                <c:pt idx="58">
                  <c:v>0.83572307438444682</c:v>
                </c:pt>
                <c:pt idx="59">
                  <c:v>0.82270145948864126</c:v>
                </c:pt>
                <c:pt idx="60">
                  <c:v>0.81884104306929828</c:v>
                </c:pt>
                <c:pt idx="61">
                  <c:v>0.82024173607304363</c:v>
                </c:pt>
                <c:pt idx="62">
                  <c:v>0.8583796151256422</c:v>
                </c:pt>
                <c:pt idx="63">
                  <c:v>0.85522529135111824</c:v>
                </c:pt>
                <c:pt idx="64">
                  <c:v>0.83603798461231804</c:v>
                </c:pt>
                <c:pt idx="65">
                  <c:v>0.83294421257028262</c:v>
                </c:pt>
                <c:pt idx="66">
                  <c:v>0.81573406371981605</c:v>
                </c:pt>
                <c:pt idx="67">
                  <c:v>0.79506759600432986</c:v>
                </c:pt>
                <c:pt idx="68">
                  <c:v>0.75307117335729856</c:v>
                </c:pt>
                <c:pt idx="69">
                  <c:v>0.7266794722652179</c:v>
                </c:pt>
                <c:pt idx="70">
                  <c:v>0.72816437051248784</c:v>
                </c:pt>
                <c:pt idx="71">
                  <c:v>0.71304818594531127</c:v>
                </c:pt>
                <c:pt idx="72">
                  <c:v>0.67038407100000086</c:v>
                </c:pt>
                <c:pt idx="73">
                  <c:v>0.63530026467100242</c:v>
                </c:pt>
                <c:pt idx="74">
                  <c:v>0.58240151247676408</c:v>
                </c:pt>
                <c:pt idx="75">
                  <c:v>0.56059917741531251</c:v>
                </c:pt>
                <c:pt idx="76">
                  <c:v>0.58016056402631477</c:v>
                </c:pt>
                <c:pt idx="77">
                  <c:v>0.57234306330305174</c:v>
                </c:pt>
                <c:pt idx="78">
                  <c:v>0.56182207767994896</c:v>
                </c:pt>
                <c:pt idx="79">
                  <c:v>0.56415347882447975</c:v>
                </c:pt>
                <c:pt idx="80">
                  <c:v>0.57301561430496406</c:v>
                </c:pt>
                <c:pt idx="81">
                  <c:v>0.58640910948307123</c:v>
                </c:pt>
                <c:pt idx="82">
                  <c:v>0.55369900829968799</c:v>
                </c:pt>
                <c:pt idx="83">
                  <c:v>0.57623569818277076</c:v>
                </c:pt>
                <c:pt idx="84">
                  <c:v>0.62748814580422163</c:v>
                </c:pt>
                <c:pt idx="85">
                  <c:v>0.67069492137565589</c:v>
                </c:pt>
                <c:pt idx="86">
                  <c:v>0.70727920355044205</c:v>
                </c:pt>
                <c:pt idx="87">
                  <c:v>0.74455992058872766</c:v>
                </c:pt>
                <c:pt idx="88">
                  <c:v>0.75103614112956052</c:v>
                </c:pt>
                <c:pt idx="89">
                  <c:v>0.77314492383653999</c:v>
                </c:pt>
                <c:pt idx="90">
                  <c:v>0.79946234071368849</c:v>
                </c:pt>
                <c:pt idx="91">
                  <c:v>0.82289438684256311</c:v>
                </c:pt>
                <c:pt idx="92">
                  <c:v>0.84639167714244934</c:v>
                </c:pt>
                <c:pt idx="93">
                  <c:v>0.86121991796272823</c:v>
                </c:pt>
                <c:pt idx="94">
                  <c:v>0.89520696916127918</c:v>
                </c:pt>
                <c:pt idx="95">
                  <c:v>0.93924435074239909</c:v>
                </c:pt>
                <c:pt idx="96">
                  <c:v>0.92276094792912033</c:v>
                </c:pt>
                <c:pt idx="97">
                  <c:v>0.8606355742452223</c:v>
                </c:pt>
                <c:pt idx="98">
                  <c:v>0.7988084267357749</c:v>
                </c:pt>
                <c:pt idx="99">
                  <c:v>0.7704350969666649</c:v>
                </c:pt>
                <c:pt idx="100">
                  <c:v>0.75260891382745854</c:v>
                </c:pt>
                <c:pt idx="101">
                  <c:v>0.89558027909808402</c:v>
                </c:pt>
                <c:pt idx="102">
                  <c:v>1.002824441299822</c:v>
                </c:pt>
                <c:pt idx="103">
                  <c:v>1.2897091296984513</c:v>
                </c:pt>
                <c:pt idx="104">
                  <c:v>1.0975501927139817</c:v>
                </c:pt>
                <c:pt idx="105">
                  <c:v>1.1200854005669783</c:v>
                </c:pt>
                <c:pt idx="106">
                  <c:v>1.1469383510890907</c:v>
                </c:pt>
                <c:pt idx="107">
                  <c:v>2</c:v>
                </c:pt>
              </c:numCache>
            </c:numRef>
          </c:val>
          <c:extLst>
            <c:ext xmlns:c16="http://schemas.microsoft.com/office/drawing/2014/chart" uri="{C3380CC4-5D6E-409C-BE32-E72D297353CC}">
              <c16:uniqueId val="{00000004-BD6B-4465-9F08-377DE872D7E1}"/>
            </c:ext>
          </c:extLst>
        </c:ser>
        <c:dLbls>
          <c:showLegendKey val="0"/>
          <c:showVal val="0"/>
          <c:showCatName val="0"/>
          <c:showSerName val="0"/>
          <c:showPercent val="0"/>
          <c:showBubbleSize val="0"/>
        </c:dLbls>
        <c:axId val="388128319"/>
        <c:axId val="388125823"/>
      </c:areaChart>
      <c:dateAx>
        <c:axId val="388128319"/>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rial Black" panose="020B0A04020102020204" pitchFamily="34" charset="0"/>
                <a:ea typeface="+mn-ea"/>
                <a:cs typeface="+mn-cs"/>
              </a:defRPr>
            </a:pPr>
            <a:endParaRPr lang="en-US"/>
          </a:p>
        </c:txPr>
        <c:crossAx val="388125823"/>
        <c:crosses val="autoZero"/>
        <c:auto val="1"/>
        <c:lblOffset val="100"/>
        <c:baseTimeUnit val="months"/>
        <c:majorUnit val="17"/>
        <c:majorTimeUnit val="months"/>
      </c:dateAx>
      <c:valAx>
        <c:axId val="388125823"/>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Arial Black" panose="020B0A04020102020204" pitchFamily="34" charset="0"/>
                <a:ea typeface="+mn-ea"/>
                <a:cs typeface="+mn-cs"/>
              </a:defRPr>
            </a:pPr>
            <a:endParaRPr lang="en-US"/>
          </a:p>
        </c:txPr>
        <c:crossAx val="388128319"/>
        <c:crosses val="autoZero"/>
        <c:crossBetween val="midCat"/>
      </c:valAx>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bg1"/>
      </a:solidFill>
      <a:round/>
    </a:ln>
    <a:effectLst/>
  </c:spPr>
  <c:txPr>
    <a:bodyPr/>
    <a:lstStyle/>
    <a:p>
      <a:pPr>
        <a:defRPr/>
      </a:pPr>
      <a:endParaRPr lang="en-US"/>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328943618608733E-2"/>
          <c:y val="4.1694374752218814E-2"/>
          <c:w val="0.85887759415065867"/>
          <c:h val="0.8635118515367497"/>
        </c:manualLayout>
      </c:layout>
      <c:lineChart>
        <c:grouping val="standard"/>
        <c:varyColors val="0"/>
        <c:ser>
          <c:idx val="0"/>
          <c:order val="0"/>
          <c:tx>
            <c:strRef>
              <c:f>'Video gaming consoles (a)'!$B$6</c:f>
              <c:strCache>
                <c:ptCount val="1"/>
                <c:pt idx="0">
                  <c:v>World</c:v>
                </c:pt>
              </c:strCache>
            </c:strRef>
          </c:tx>
          <c:spPr>
            <a:ln w="28575" cap="rnd">
              <a:solidFill>
                <a:schemeClr val="tx1"/>
              </a:solidFill>
              <a:round/>
            </a:ln>
            <a:effectLst/>
          </c:spPr>
          <c:marker>
            <c:symbol val="none"/>
          </c:marker>
          <c:cat>
            <c:numRef>
              <c:f>'Video gaming consoles (a)'!$A$7:$A$114</c:f>
              <c:numCache>
                <c:formatCode>mmm\-yyyy</c:formatCode>
                <c:ptCount val="10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numCache>
            </c:numRef>
          </c:cat>
          <c:val>
            <c:numRef>
              <c:f>'Video gaming consoles (a)'!$B$7:$B$114</c:f>
              <c:numCache>
                <c:formatCode>0.0</c:formatCode>
                <c:ptCount val="108"/>
                <c:pt idx="0">
                  <c:v>65.636942551290588</c:v>
                </c:pt>
                <c:pt idx="1">
                  <c:v>65.511915761052862</c:v>
                </c:pt>
                <c:pt idx="2">
                  <c:v>66.486277793405591</c:v>
                </c:pt>
                <c:pt idx="3">
                  <c:v>66.502141526390901</c:v>
                </c:pt>
                <c:pt idx="4">
                  <c:v>67.427373151018074</c:v>
                </c:pt>
                <c:pt idx="5">
                  <c:v>69.186827178676793</c:v>
                </c:pt>
                <c:pt idx="6">
                  <c:v>68.502327549535764</c:v>
                </c:pt>
                <c:pt idx="7">
                  <c:v>69.692580293000759</c:v>
                </c:pt>
                <c:pt idx="8">
                  <c:v>71.987692849557391</c:v>
                </c:pt>
                <c:pt idx="9">
                  <c:v>76.181491935760363</c:v>
                </c:pt>
                <c:pt idx="10">
                  <c:v>81.049729087619511</c:v>
                </c:pt>
                <c:pt idx="11">
                  <c:v>85.42373596723013</c:v>
                </c:pt>
                <c:pt idx="12">
                  <c:v>88.574158536435732</c:v>
                </c:pt>
                <c:pt idx="13">
                  <c:v>91.823649433973515</c:v>
                </c:pt>
                <c:pt idx="14">
                  <c:v>93.199209408228313</c:v>
                </c:pt>
                <c:pt idx="15">
                  <c:v>96.316066917051657</c:v>
                </c:pt>
                <c:pt idx="16">
                  <c:v>96.927958072965239</c:v>
                </c:pt>
                <c:pt idx="17">
                  <c:v>100</c:v>
                </c:pt>
                <c:pt idx="18">
                  <c:v>102.0633953341689</c:v>
                </c:pt>
                <c:pt idx="19">
                  <c:v>100.11820496591524</c:v>
                </c:pt>
                <c:pt idx="20">
                  <c:v>103.7100243709304</c:v>
                </c:pt>
                <c:pt idx="21">
                  <c:v>104.05943831601157</c:v>
                </c:pt>
                <c:pt idx="22">
                  <c:v>103.93136070385253</c:v>
                </c:pt>
                <c:pt idx="23">
                  <c:v>99.710387686777878</c:v>
                </c:pt>
                <c:pt idx="24">
                  <c:v>95.044612813631801</c:v>
                </c:pt>
                <c:pt idx="25">
                  <c:v>89.862545700849523</c:v>
                </c:pt>
                <c:pt idx="26">
                  <c:v>87.874145111561504</c:v>
                </c:pt>
                <c:pt idx="27">
                  <c:v>85.554345880536658</c:v>
                </c:pt>
                <c:pt idx="28">
                  <c:v>84.907804573819675</c:v>
                </c:pt>
                <c:pt idx="29">
                  <c:v>80.303104716317634</c:v>
                </c:pt>
                <c:pt idx="30">
                  <c:v>81.381705681767471</c:v>
                </c:pt>
                <c:pt idx="31">
                  <c:v>89.144863901651419</c:v>
                </c:pt>
                <c:pt idx="32">
                  <c:v>80.854343572470697</c:v>
                </c:pt>
                <c:pt idx="33">
                  <c:v>75.133681953988486</c:v>
                </c:pt>
                <c:pt idx="34">
                  <c:v>69.509978783382635</c:v>
                </c:pt>
                <c:pt idx="35">
                  <c:v>70.59085572394001</c:v>
                </c:pt>
                <c:pt idx="36">
                  <c:v>70.610257945044211</c:v>
                </c:pt>
                <c:pt idx="37">
                  <c:v>71.384540619614981</c:v>
                </c:pt>
                <c:pt idx="38">
                  <c:v>71.199491815057272</c:v>
                </c:pt>
                <c:pt idx="39">
                  <c:v>69.581856953334409</c:v>
                </c:pt>
                <c:pt idx="40">
                  <c:v>68.952778094431665</c:v>
                </c:pt>
                <c:pt idx="41">
                  <c:v>69.42105058117906</c:v>
                </c:pt>
                <c:pt idx="42">
                  <c:v>66.029648820938718</c:v>
                </c:pt>
                <c:pt idx="43">
                  <c:v>59.380216560847998</c:v>
                </c:pt>
                <c:pt idx="44">
                  <c:v>66.949454983029341</c:v>
                </c:pt>
                <c:pt idx="45">
                  <c:v>85.272194744224322</c:v>
                </c:pt>
                <c:pt idx="46">
                  <c:v>100.15427226876395</c:v>
                </c:pt>
                <c:pt idx="47">
                  <c:v>112.16215372241345</c:v>
                </c:pt>
                <c:pt idx="48">
                  <c:v>122.640646906798</c:v>
                </c:pt>
                <c:pt idx="49">
                  <c:v>133.91141627347241</c:v>
                </c:pt>
                <c:pt idx="50">
                  <c:v>141.40988366095581</c:v>
                </c:pt>
                <c:pt idx="51">
                  <c:v>147.63335371928619</c:v>
                </c:pt>
                <c:pt idx="52">
                  <c:v>155.63484433900967</c:v>
                </c:pt>
                <c:pt idx="53">
                  <c:v>164.9070326139632</c:v>
                </c:pt>
                <c:pt idx="54">
                  <c:v>166.28215967521461</c:v>
                </c:pt>
                <c:pt idx="55">
                  <c:v>174.87791378184343</c:v>
                </c:pt>
                <c:pt idx="56">
                  <c:v>177.57107314090931</c:v>
                </c:pt>
                <c:pt idx="57">
                  <c:v>168.91715904333978</c:v>
                </c:pt>
                <c:pt idx="58">
                  <c:v>169.18244326212812</c:v>
                </c:pt>
                <c:pt idx="59">
                  <c:v>168.08281695215527</c:v>
                </c:pt>
                <c:pt idx="60">
                  <c:v>164.87949578346212</c:v>
                </c:pt>
                <c:pt idx="61">
                  <c:v>161.67520277396531</c:v>
                </c:pt>
                <c:pt idx="62">
                  <c:v>165.4238233485292</c:v>
                </c:pt>
                <c:pt idx="63">
                  <c:v>164.52507689846541</c:v>
                </c:pt>
                <c:pt idx="64">
                  <c:v>168.52354683878184</c:v>
                </c:pt>
                <c:pt idx="65">
                  <c:v>171.52626220946459</c:v>
                </c:pt>
                <c:pt idx="66">
                  <c:v>178.46018383873329</c:v>
                </c:pt>
                <c:pt idx="67">
                  <c:v>179.46913578377578</c:v>
                </c:pt>
                <c:pt idx="68">
                  <c:v>185.16159413990209</c:v>
                </c:pt>
                <c:pt idx="69">
                  <c:v>189.75906083978461</c:v>
                </c:pt>
                <c:pt idx="70">
                  <c:v>190.6110017421033</c:v>
                </c:pt>
                <c:pt idx="71">
                  <c:v>185.4022030518887</c:v>
                </c:pt>
                <c:pt idx="72">
                  <c:v>190.49729670646894</c:v>
                </c:pt>
                <c:pt idx="73">
                  <c:v>191.25527320035644</c:v>
                </c:pt>
                <c:pt idx="74">
                  <c:v>191.88920030065916</c:v>
                </c:pt>
                <c:pt idx="75">
                  <c:v>192.2096068242405</c:v>
                </c:pt>
                <c:pt idx="76">
                  <c:v>184.03826614916073</c:v>
                </c:pt>
                <c:pt idx="77">
                  <c:v>179.20873796030168</c:v>
                </c:pt>
                <c:pt idx="78">
                  <c:v>185.774151160321</c:v>
                </c:pt>
                <c:pt idx="79">
                  <c:v>187.83859699043376</c:v>
                </c:pt>
                <c:pt idx="80">
                  <c:v>189.49053999644195</c:v>
                </c:pt>
                <c:pt idx="81">
                  <c:v>186.98278808590476</c:v>
                </c:pt>
                <c:pt idx="82">
                  <c:v>177.64766421397823</c:v>
                </c:pt>
                <c:pt idx="83">
                  <c:v>173.31658330820085</c:v>
                </c:pt>
                <c:pt idx="84">
                  <c:v>164.15141619754493</c:v>
                </c:pt>
                <c:pt idx="85">
                  <c:v>159.9059236692317</c:v>
                </c:pt>
                <c:pt idx="86">
                  <c:v>149.25108742610945</c:v>
                </c:pt>
                <c:pt idx="87">
                  <c:v>144.98459862117605</c:v>
                </c:pt>
                <c:pt idx="88">
                  <c:v>142.54048208357611</c:v>
                </c:pt>
                <c:pt idx="89">
                  <c:v>134.84004142262464</c:v>
                </c:pt>
                <c:pt idx="90">
                  <c:v>119.14514875598773</c:v>
                </c:pt>
                <c:pt idx="91">
                  <c:v>111.20650824331533</c:v>
                </c:pt>
                <c:pt idx="92">
                  <c:v>102.47244036005161</c:v>
                </c:pt>
                <c:pt idx="93">
                  <c:v>94.931821045618207</c:v>
                </c:pt>
                <c:pt idx="94">
                  <c:v>94.5792928300244</c:v>
                </c:pt>
                <c:pt idx="95">
                  <c:v>104.87726947865426</c:v>
                </c:pt>
                <c:pt idx="96">
                  <c:v>110.36122687275861</c:v>
                </c:pt>
                <c:pt idx="97">
                  <c:v>106.51020936855775</c:v>
                </c:pt>
                <c:pt idx="98">
                  <c:v>108.5293049648719</c:v>
                </c:pt>
                <c:pt idx="99">
                  <c:v>109.46928574763277</c:v>
                </c:pt>
                <c:pt idx="100">
                  <c:v>111.43924042311548</c:v>
                </c:pt>
                <c:pt idx="101">
                  <c:v>116.84870365674078</c:v>
                </c:pt>
                <c:pt idx="102">
                  <c:v>120.11062909992989</c:v>
                </c:pt>
                <c:pt idx="103">
                  <c:v>117.74036553059935</c:v>
                </c:pt>
                <c:pt idx="104">
                  <c:v>113.29803661798013</c:v>
                </c:pt>
                <c:pt idx="105">
                  <c:v>112.42653201953239</c:v>
                </c:pt>
                <c:pt idx="106">
                  <c:v>112.36562540524598</c:v>
                </c:pt>
                <c:pt idx="107">
                  <c:v>103.33826002488802</c:v>
                </c:pt>
              </c:numCache>
            </c:numRef>
          </c:val>
          <c:smooth val="0"/>
          <c:extLst>
            <c:ext xmlns:c16="http://schemas.microsoft.com/office/drawing/2014/chart" uri="{C3380CC4-5D6E-409C-BE32-E72D297353CC}">
              <c16:uniqueId val="{00000000-A0AA-46CA-AD56-F8CE5D7C71A8}"/>
            </c:ext>
          </c:extLst>
        </c:ser>
        <c:ser>
          <c:idx val="1"/>
          <c:order val="1"/>
          <c:tx>
            <c:strRef>
              <c:f>'Video gaming consoles (a)'!$C$6</c:f>
              <c:strCache>
                <c:ptCount val="1"/>
                <c:pt idx="0">
                  <c:v>China</c:v>
                </c:pt>
              </c:strCache>
            </c:strRef>
          </c:tx>
          <c:spPr>
            <a:ln w="28575" cap="rnd">
              <a:solidFill>
                <a:srgbClr val="C00000"/>
              </a:solidFill>
              <a:round/>
            </a:ln>
            <a:effectLst/>
          </c:spPr>
          <c:marker>
            <c:symbol val="none"/>
          </c:marker>
          <c:cat>
            <c:numRef>
              <c:f>'Video gaming consoles (a)'!$A$7:$A$114</c:f>
              <c:numCache>
                <c:formatCode>mmm\-yyyy</c:formatCode>
                <c:ptCount val="10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numCache>
            </c:numRef>
          </c:cat>
          <c:val>
            <c:numRef>
              <c:f>'Video gaming consoles (a)'!$C$7:$C$114</c:f>
              <c:numCache>
                <c:formatCode>0.0</c:formatCode>
                <c:ptCount val="108"/>
                <c:pt idx="0">
                  <c:v>66.685210047942789</c:v>
                </c:pt>
                <c:pt idx="1">
                  <c:v>66.527859314937047</c:v>
                </c:pt>
                <c:pt idx="2">
                  <c:v>67.4614282665014</c:v>
                </c:pt>
                <c:pt idx="3">
                  <c:v>67.494349886129228</c:v>
                </c:pt>
                <c:pt idx="4">
                  <c:v>68.442607241857019</c:v>
                </c:pt>
                <c:pt idx="5">
                  <c:v>70.287976130564189</c:v>
                </c:pt>
                <c:pt idx="6">
                  <c:v>69.442298267880446</c:v>
                </c:pt>
                <c:pt idx="7">
                  <c:v>70.58394401685652</c:v>
                </c:pt>
                <c:pt idx="8">
                  <c:v>72.714620003678107</c:v>
                </c:pt>
                <c:pt idx="9">
                  <c:v>76.121251771086705</c:v>
                </c:pt>
                <c:pt idx="10">
                  <c:v>80.724286647349714</c:v>
                </c:pt>
                <c:pt idx="11">
                  <c:v>85.06740360810106</c:v>
                </c:pt>
                <c:pt idx="12">
                  <c:v>88.307449517681263</c:v>
                </c:pt>
                <c:pt idx="13">
                  <c:v>91.586159001117537</c:v>
                </c:pt>
                <c:pt idx="14">
                  <c:v>93.052947583845949</c:v>
                </c:pt>
                <c:pt idx="15">
                  <c:v>96.27463230517921</c:v>
                </c:pt>
                <c:pt idx="16">
                  <c:v>96.909027753858069</c:v>
                </c:pt>
                <c:pt idx="17">
                  <c:v>100</c:v>
                </c:pt>
                <c:pt idx="18">
                  <c:v>102.05207630831057</c:v>
                </c:pt>
                <c:pt idx="19">
                  <c:v>99.983809355859634</c:v>
                </c:pt>
                <c:pt idx="20">
                  <c:v>103.59649985136343</c:v>
                </c:pt>
                <c:pt idx="21">
                  <c:v>104.55774894976039</c:v>
                </c:pt>
                <c:pt idx="22">
                  <c:v>104.52857973480756</c:v>
                </c:pt>
                <c:pt idx="23">
                  <c:v>100.25627929750181</c:v>
                </c:pt>
                <c:pt idx="24">
                  <c:v>95.453331106909104</c:v>
                </c:pt>
                <c:pt idx="25">
                  <c:v>90.178605451686323</c:v>
                </c:pt>
                <c:pt idx="26">
                  <c:v>88.186569603185575</c:v>
                </c:pt>
                <c:pt idx="27">
                  <c:v>85.727240025860254</c:v>
                </c:pt>
                <c:pt idx="28">
                  <c:v>85.085861451619053</c:v>
                </c:pt>
                <c:pt idx="29">
                  <c:v>80.428091235590216</c:v>
                </c:pt>
                <c:pt idx="30">
                  <c:v>81.655223674898707</c:v>
                </c:pt>
                <c:pt idx="31">
                  <c:v>89.611339390240033</c:v>
                </c:pt>
                <c:pt idx="32">
                  <c:v>80.095107907790535</c:v>
                </c:pt>
                <c:pt idx="33">
                  <c:v>72.942376958324999</c:v>
                </c:pt>
                <c:pt idx="34">
                  <c:v>65.610334739370003</c:v>
                </c:pt>
                <c:pt idx="35">
                  <c:v>64.692482380763678</c:v>
                </c:pt>
                <c:pt idx="36">
                  <c:v>63.350717842400137</c:v>
                </c:pt>
                <c:pt idx="37">
                  <c:v>63.18408867940262</c:v>
                </c:pt>
                <c:pt idx="38">
                  <c:v>61.292443564592205</c:v>
                </c:pt>
                <c:pt idx="39">
                  <c:v>58.790795116166365</c:v>
                </c:pt>
                <c:pt idx="40">
                  <c:v>57.231138149259444</c:v>
                </c:pt>
                <c:pt idx="41">
                  <c:v>56.983114674593097</c:v>
                </c:pt>
                <c:pt idx="42">
                  <c:v>51.246343620218283</c:v>
                </c:pt>
                <c:pt idx="43">
                  <c:v>42.687783451423101</c:v>
                </c:pt>
                <c:pt idx="44">
                  <c:v>49.474343825542221</c:v>
                </c:pt>
                <c:pt idx="45">
                  <c:v>67.6497144298134</c:v>
                </c:pt>
                <c:pt idx="46">
                  <c:v>81.95729333274852</c:v>
                </c:pt>
                <c:pt idx="47">
                  <c:v>93.979502320873493</c:v>
                </c:pt>
                <c:pt idx="48">
                  <c:v>103.95553259510906</c:v>
                </c:pt>
                <c:pt idx="49">
                  <c:v>115.91250380697342</c:v>
                </c:pt>
                <c:pt idx="50">
                  <c:v>124.65504688767662</c:v>
                </c:pt>
                <c:pt idx="51">
                  <c:v>131.17542171034512</c:v>
                </c:pt>
                <c:pt idx="52">
                  <c:v>139.29882730425763</c:v>
                </c:pt>
                <c:pt idx="53">
                  <c:v>147.61790699599439</c:v>
                </c:pt>
                <c:pt idx="54">
                  <c:v>151.10691812846676</c:v>
                </c:pt>
                <c:pt idx="55">
                  <c:v>161.72873367540276</c:v>
                </c:pt>
                <c:pt idx="56">
                  <c:v>166.49604814731524</c:v>
                </c:pt>
                <c:pt idx="57">
                  <c:v>159.27151364137936</c:v>
                </c:pt>
                <c:pt idx="58">
                  <c:v>161.53311634401092</c:v>
                </c:pt>
                <c:pt idx="59">
                  <c:v>162.96611151303358</c:v>
                </c:pt>
                <c:pt idx="60">
                  <c:v>161.19727405273721</c:v>
                </c:pt>
                <c:pt idx="61">
                  <c:v>157.48897274788177</c:v>
                </c:pt>
                <c:pt idx="62">
                  <c:v>160.7211982324167</c:v>
                </c:pt>
                <c:pt idx="63">
                  <c:v>161.13508931911127</c:v>
                </c:pt>
                <c:pt idx="64">
                  <c:v>164.09865317340299</c:v>
                </c:pt>
                <c:pt idx="65">
                  <c:v>169.7563378058054</c:v>
                </c:pt>
                <c:pt idx="66">
                  <c:v>176.60718076915339</c:v>
                </c:pt>
                <c:pt idx="67">
                  <c:v>177.94865848653097</c:v>
                </c:pt>
                <c:pt idx="68">
                  <c:v>184.28274589019452</c:v>
                </c:pt>
                <c:pt idx="69">
                  <c:v>190.28744581187195</c:v>
                </c:pt>
                <c:pt idx="70">
                  <c:v>191.86882289658027</c:v>
                </c:pt>
                <c:pt idx="71">
                  <c:v>186.23732121834712</c:v>
                </c:pt>
                <c:pt idx="72">
                  <c:v>191.49260532857781</c:v>
                </c:pt>
                <c:pt idx="73">
                  <c:v>191.5227623091566</c:v>
                </c:pt>
                <c:pt idx="74">
                  <c:v>192.01487752333551</c:v>
                </c:pt>
                <c:pt idx="75">
                  <c:v>190.11962547387623</c:v>
                </c:pt>
                <c:pt idx="76">
                  <c:v>182.48573253154697</c:v>
                </c:pt>
                <c:pt idx="77">
                  <c:v>176.91267755594271</c:v>
                </c:pt>
                <c:pt idx="78">
                  <c:v>185.44454723226414</c:v>
                </c:pt>
                <c:pt idx="79">
                  <c:v>188.04620701948301</c:v>
                </c:pt>
                <c:pt idx="80">
                  <c:v>189.80115082572789</c:v>
                </c:pt>
                <c:pt idx="81">
                  <c:v>186.4056607573325</c:v>
                </c:pt>
                <c:pt idx="82">
                  <c:v>176.78464264768883</c:v>
                </c:pt>
                <c:pt idx="83">
                  <c:v>172.08352531504045</c:v>
                </c:pt>
                <c:pt idx="84">
                  <c:v>163.1816456196205</c:v>
                </c:pt>
                <c:pt idx="85">
                  <c:v>160.13744582680022</c:v>
                </c:pt>
                <c:pt idx="86">
                  <c:v>149.92853773073435</c:v>
                </c:pt>
                <c:pt idx="87">
                  <c:v>146.7622491887094</c:v>
                </c:pt>
                <c:pt idx="88">
                  <c:v>145.02130030274941</c:v>
                </c:pt>
                <c:pt idx="89">
                  <c:v>136.4001335667221</c:v>
                </c:pt>
                <c:pt idx="90">
                  <c:v>118.63647184097961</c:v>
                </c:pt>
                <c:pt idx="91">
                  <c:v>109.24388606802893</c:v>
                </c:pt>
                <c:pt idx="92">
                  <c:v>100.17497385316277</c:v>
                </c:pt>
                <c:pt idx="93">
                  <c:v>92.64593429245835</c:v>
                </c:pt>
                <c:pt idx="94">
                  <c:v>93.224104568270604</c:v>
                </c:pt>
                <c:pt idx="95">
                  <c:v>105.6584530543105</c:v>
                </c:pt>
                <c:pt idx="96">
                  <c:v>112.10246923475667</c:v>
                </c:pt>
                <c:pt idx="97">
                  <c:v>108.46732200627525</c:v>
                </c:pt>
                <c:pt idx="98">
                  <c:v>107.51185011093369</c:v>
                </c:pt>
                <c:pt idx="99">
                  <c:v>106.70617056854532</c:v>
                </c:pt>
                <c:pt idx="100">
                  <c:v>104.00076211228175</c:v>
                </c:pt>
                <c:pt idx="101">
                  <c:v>102.45529728466532</c:v>
                </c:pt>
                <c:pt idx="102">
                  <c:v>97.970909062034821</c:v>
                </c:pt>
                <c:pt idx="103">
                  <c:v>87.077391913851983</c:v>
                </c:pt>
                <c:pt idx="104">
                  <c:v>72.351157185863698</c:v>
                </c:pt>
                <c:pt idx="105">
                  <c:v>61.524589617389623</c:v>
                </c:pt>
                <c:pt idx="106">
                  <c:v>48.67530831238934</c:v>
                </c:pt>
                <c:pt idx="107">
                  <c:v>30.523656366615938</c:v>
                </c:pt>
              </c:numCache>
            </c:numRef>
          </c:val>
          <c:smooth val="0"/>
          <c:extLst>
            <c:ext xmlns:c16="http://schemas.microsoft.com/office/drawing/2014/chart" uri="{C3380CC4-5D6E-409C-BE32-E72D297353CC}">
              <c16:uniqueId val="{00000001-A0AA-46CA-AD56-F8CE5D7C71A8}"/>
            </c:ext>
          </c:extLst>
        </c:ser>
        <c:ser>
          <c:idx val="2"/>
          <c:order val="2"/>
          <c:tx>
            <c:strRef>
              <c:f>'Video gaming consoles (a)'!$D$6</c:f>
              <c:strCache>
                <c:ptCount val="1"/>
                <c:pt idx="0">
                  <c:v>Rest of World</c:v>
                </c:pt>
              </c:strCache>
            </c:strRef>
          </c:tx>
          <c:spPr>
            <a:ln w="28575" cap="rnd">
              <a:solidFill>
                <a:srgbClr val="3C719D"/>
              </a:solidFill>
              <a:round/>
            </a:ln>
            <a:effectLst/>
          </c:spPr>
          <c:marker>
            <c:symbol val="none"/>
          </c:marker>
          <c:cat>
            <c:numRef>
              <c:f>'Video gaming consoles (a)'!$A$7:$A$114</c:f>
              <c:numCache>
                <c:formatCode>mmm\-yyyy</c:formatCode>
                <c:ptCount val="10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numCache>
            </c:numRef>
          </c:cat>
          <c:val>
            <c:numRef>
              <c:f>'Video gaming consoles (a)'!$D$7:$D$114</c:f>
              <c:numCache>
                <c:formatCode>0.0</c:formatCode>
                <c:ptCount val="108"/>
                <c:pt idx="0">
                  <c:v>59.548507338042235</c:v>
                </c:pt>
                <c:pt idx="1">
                  <c:v>59.611221016728969</c:v>
                </c:pt>
                <c:pt idx="2">
                  <c:v>60.822513060097016</c:v>
                </c:pt>
                <c:pt idx="3">
                  <c:v>60.739302999389835</c:v>
                </c:pt>
                <c:pt idx="4">
                  <c:v>61.530799034111205</c:v>
                </c:pt>
                <c:pt idx="5">
                  <c:v>62.791251550209701</c:v>
                </c:pt>
                <c:pt idx="6">
                  <c:v>63.042890107022878</c:v>
                </c:pt>
                <c:pt idx="7">
                  <c:v>64.515456799743731</c:v>
                </c:pt>
                <c:pt idx="8">
                  <c:v>67.76563226220749</c:v>
                </c:pt>
                <c:pt idx="9">
                  <c:v>76.531372420486022</c:v>
                </c:pt>
                <c:pt idx="10">
                  <c:v>82.939929079083427</c:v>
                </c:pt>
                <c:pt idx="11">
                  <c:v>87.49334748325046</c:v>
                </c:pt>
                <c:pt idx="12">
                  <c:v>90.123229347713846</c:v>
                </c:pt>
                <c:pt idx="13">
                  <c:v>93.203015978131177</c:v>
                </c:pt>
                <c:pt idx="14">
                  <c:v>94.048711701075888</c:v>
                </c:pt>
                <c:pt idx="15">
                  <c:v>96.5567230003291</c:v>
                </c:pt>
                <c:pt idx="16">
                  <c:v>97.037907128734091</c:v>
                </c:pt>
                <c:pt idx="17">
                  <c:v>100</c:v>
                </c:pt>
                <c:pt idx="18">
                  <c:v>102.12913729014434</c:v>
                </c:pt>
                <c:pt idx="19">
                  <c:v>100.89878718121969</c:v>
                </c:pt>
                <c:pt idx="20">
                  <c:v>104.36938534959819</c:v>
                </c:pt>
                <c:pt idx="21">
                  <c:v>101.16520376295853</c:v>
                </c:pt>
                <c:pt idx="22">
                  <c:v>100.46265697154968</c:v>
                </c:pt>
                <c:pt idx="23">
                  <c:v>96.539798389710398</c:v>
                </c:pt>
                <c:pt idx="24">
                  <c:v>92.670738914997784</c:v>
                </c:pt>
                <c:pt idx="25">
                  <c:v>88.026841243130747</c:v>
                </c:pt>
                <c:pt idx="26">
                  <c:v>86.059554577789584</c:v>
                </c:pt>
                <c:pt idx="27">
                  <c:v>84.550160588218631</c:v>
                </c:pt>
                <c:pt idx="28">
                  <c:v>83.87363365063662</c:v>
                </c:pt>
                <c:pt idx="29">
                  <c:v>79.577171376257212</c:v>
                </c:pt>
                <c:pt idx="30">
                  <c:v>79.793087713399132</c:v>
                </c:pt>
                <c:pt idx="31">
                  <c:v>86.435530835510278</c:v>
                </c:pt>
                <c:pt idx="32">
                  <c:v>85.264054997040347</c:v>
                </c:pt>
                <c:pt idx="33">
                  <c:v>87.860985377182516</c:v>
                </c:pt>
                <c:pt idx="34">
                  <c:v>92.159474444105385</c:v>
                </c:pt>
                <c:pt idx="35">
                  <c:v>104.84915723397472</c:v>
                </c:pt>
                <c:pt idx="36">
                  <c:v>112.77434271737907</c:v>
                </c:pt>
                <c:pt idx="37">
                  <c:v>119.01352894253054</c:v>
                </c:pt>
                <c:pt idx="38">
                  <c:v>128.7405503903903</c:v>
                </c:pt>
                <c:pt idx="39">
                  <c:v>132.25734874104992</c:v>
                </c:pt>
                <c:pt idx="40">
                  <c:v>137.03315416935953</c:v>
                </c:pt>
                <c:pt idx="41">
                  <c:v>141.6617402864606</c:v>
                </c:pt>
                <c:pt idx="42">
                  <c:v>151.89246173817128</c:v>
                </c:pt>
                <c:pt idx="43">
                  <c:v>156.33142210980171</c:v>
                </c:pt>
                <c:pt idx="44">
                  <c:v>168.44652750169925</c:v>
                </c:pt>
                <c:pt idx="45">
                  <c:v>187.62520104623417</c:v>
                </c:pt>
                <c:pt idx="46">
                  <c:v>205.84402005031984</c:v>
                </c:pt>
                <c:pt idx="47">
                  <c:v>217.76868584985624</c:v>
                </c:pt>
                <c:pt idx="48">
                  <c:v>231.16553039519795</c:v>
                </c:pt>
                <c:pt idx="49">
                  <c:v>238.45077556027957</c:v>
                </c:pt>
                <c:pt idx="50">
                  <c:v>238.72353549929585</c:v>
                </c:pt>
                <c:pt idx="51">
                  <c:v>243.2225550448039</c:v>
                </c:pt>
                <c:pt idx="52">
                  <c:v>250.51595214427076</c:v>
                </c:pt>
                <c:pt idx="53">
                  <c:v>265.32388380403688</c:v>
                </c:pt>
                <c:pt idx="54">
                  <c:v>254.42137537907027</c:v>
                </c:pt>
                <c:pt idx="55">
                  <c:v>251.24957601603018</c:v>
                </c:pt>
                <c:pt idx="56">
                  <c:v>241.89584937784417</c:v>
                </c:pt>
                <c:pt idx="57">
                  <c:v>224.939965538205</c:v>
                </c:pt>
                <c:pt idx="58">
                  <c:v>213.61044614750733</c:v>
                </c:pt>
                <c:pt idx="59">
                  <c:v>197.8011185029126</c:v>
                </c:pt>
                <c:pt idx="60">
                  <c:v>186.26618240680176</c:v>
                </c:pt>
                <c:pt idx="61">
                  <c:v>185.98921649943364</c:v>
                </c:pt>
                <c:pt idx="62">
                  <c:v>192.73710783277028</c:v>
                </c:pt>
                <c:pt idx="63">
                  <c:v>184.21444036392623</c:v>
                </c:pt>
                <c:pt idx="64">
                  <c:v>194.22374120063216</c:v>
                </c:pt>
                <c:pt idx="65">
                  <c:v>181.80614792417109</c:v>
                </c:pt>
                <c:pt idx="66">
                  <c:v>189.22259817965039</c:v>
                </c:pt>
                <c:pt idx="67">
                  <c:v>188.30020948114222</c:v>
                </c:pt>
                <c:pt idx="68">
                  <c:v>190.26602659412691</c:v>
                </c:pt>
                <c:pt idx="69">
                  <c:v>186.69015172977007</c:v>
                </c:pt>
                <c:pt idx="70">
                  <c:v>183.30545937496524</c:v>
                </c:pt>
                <c:pt idx="71">
                  <c:v>180.55175899240217</c:v>
                </c:pt>
                <c:pt idx="72">
                  <c:v>184.71645156698827</c:v>
                </c:pt>
                <c:pt idx="73">
                  <c:v>189.70167155346712</c:v>
                </c:pt>
                <c:pt idx="74">
                  <c:v>191.15925529092661</c:v>
                </c:pt>
                <c:pt idx="75">
                  <c:v>204.34841308240291</c:v>
                </c:pt>
                <c:pt idx="76">
                  <c:v>193.05552593964319</c:v>
                </c:pt>
                <c:pt idx="77">
                  <c:v>192.54447054982674</c:v>
                </c:pt>
                <c:pt idx="78">
                  <c:v>187.68852146028391</c:v>
                </c:pt>
                <c:pt idx="79">
                  <c:v>186.63277861342385</c:v>
                </c:pt>
                <c:pt idx="80">
                  <c:v>187.68648338238145</c:v>
                </c:pt>
                <c:pt idx="81">
                  <c:v>190.33479734025022</c:v>
                </c:pt>
                <c:pt idx="82">
                  <c:v>182.66017381746181</c:v>
                </c:pt>
                <c:pt idx="83">
                  <c:v>180.47829892898633</c:v>
                </c:pt>
                <c:pt idx="84">
                  <c:v>169.78393399883564</c:v>
                </c:pt>
                <c:pt idx="85">
                  <c:v>158.56122142358532</c:v>
                </c:pt>
                <c:pt idx="86">
                  <c:v>145.31639298687958</c:v>
                </c:pt>
                <c:pt idx="87">
                  <c:v>134.65983862739174</c:v>
                </c:pt>
                <c:pt idx="88">
                  <c:v>128.13165890483631</c:v>
                </c:pt>
                <c:pt idx="89">
                  <c:v>125.77888100663397</c:v>
                </c:pt>
                <c:pt idx="90">
                  <c:v>122.09959163568462</c:v>
                </c:pt>
                <c:pt idx="91">
                  <c:v>122.60560055560777</c:v>
                </c:pt>
                <c:pt idx="92">
                  <c:v>115.8163397239754</c:v>
                </c:pt>
                <c:pt idx="93">
                  <c:v>108.2084641218206</c:v>
                </c:pt>
                <c:pt idx="94">
                  <c:v>102.45035242100901</c:v>
                </c:pt>
                <c:pt idx="95">
                  <c:v>100.34008254380424</c:v>
                </c:pt>
                <c:pt idx="96">
                  <c:v>100.24792912628872</c:v>
                </c:pt>
                <c:pt idx="97">
                  <c:v>95.143116963394931</c:v>
                </c:pt>
                <c:pt idx="98">
                  <c:v>114.43877748060798</c:v>
                </c:pt>
                <c:pt idx="99">
                  <c:v>125.5177159511269</c:v>
                </c:pt>
                <c:pt idx="100">
                  <c:v>154.64261496758758</c:v>
                </c:pt>
                <c:pt idx="101">
                  <c:v>200.44694787799625</c:v>
                </c:pt>
                <c:pt idx="102">
                  <c:v>248.70018426659288</c:v>
                </c:pt>
                <c:pt idx="103">
                  <c:v>295.8337709899202</c:v>
                </c:pt>
                <c:pt idx="104">
                  <c:v>351.12132447467184</c:v>
                </c:pt>
                <c:pt idx="105">
                  <c:v>408.06975241289194</c:v>
                </c:pt>
                <c:pt idx="106">
                  <c:v>482.28491658761425</c:v>
                </c:pt>
                <c:pt idx="107">
                  <c:v>526.25225704146408</c:v>
                </c:pt>
              </c:numCache>
            </c:numRef>
          </c:val>
          <c:smooth val="0"/>
          <c:extLst>
            <c:ext xmlns:c16="http://schemas.microsoft.com/office/drawing/2014/chart" uri="{C3380CC4-5D6E-409C-BE32-E72D297353CC}">
              <c16:uniqueId val="{00000002-A0AA-46CA-AD56-F8CE5D7C71A8}"/>
            </c:ext>
          </c:extLst>
        </c:ser>
        <c:dLbls>
          <c:showLegendKey val="0"/>
          <c:showVal val="0"/>
          <c:showCatName val="0"/>
          <c:showSerName val="0"/>
          <c:showPercent val="0"/>
          <c:showBubbleSize val="0"/>
        </c:dLbls>
        <c:smooth val="0"/>
        <c:axId val="354094063"/>
        <c:axId val="354106543"/>
      </c:lineChart>
      <c:dateAx>
        <c:axId val="354094063"/>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rial Black" panose="020B0A04020102020204" pitchFamily="34" charset="0"/>
                <a:ea typeface="+mn-ea"/>
                <a:cs typeface="+mn-cs"/>
              </a:defRPr>
            </a:pPr>
            <a:endParaRPr lang="en-US"/>
          </a:p>
        </c:txPr>
        <c:crossAx val="354106543"/>
        <c:crosses val="autoZero"/>
        <c:auto val="1"/>
        <c:lblOffset val="100"/>
        <c:baseTimeUnit val="months"/>
        <c:majorUnit val="17"/>
        <c:majorTimeUnit val="months"/>
      </c:dateAx>
      <c:valAx>
        <c:axId val="35410654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Arial Black" panose="020B0A04020102020204" pitchFamily="34" charset="0"/>
                <a:ea typeface="+mn-ea"/>
                <a:cs typeface="+mn-cs"/>
              </a:defRPr>
            </a:pPr>
            <a:endParaRPr lang="en-US"/>
          </a:p>
        </c:txPr>
        <c:crossAx val="35409406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bg1"/>
      </a:solidFill>
      <a:round/>
    </a:ln>
    <a:effectLst/>
  </c:spPr>
  <c:txPr>
    <a:bodyPr/>
    <a:lstStyle/>
    <a:p>
      <a:pPr>
        <a:defRPr/>
      </a:pPr>
      <a:endParaRPr lang="en-US"/>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0"/>
          <c:order val="0"/>
          <c:tx>
            <c:strRef>
              <c:f>'Video gaming consoles (b)'!$B$6</c:f>
              <c:strCache>
                <c:ptCount val="1"/>
                <c:pt idx="0">
                  <c:v>Import shares from China</c:v>
                </c:pt>
              </c:strCache>
            </c:strRef>
          </c:tx>
          <c:spPr>
            <a:solidFill>
              <a:srgbClr val="C00000"/>
            </a:solidFill>
            <a:ln>
              <a:noFill/>
            </a:ln>
            <a:effectLst/>
          </c:spPr>
          <c:cat>
            <c:numRef>
              <c:f>'Video gaming consoles (b)'!$A$7:$A$114</c:f>
              <c:numCache>
                <c:formatCode>mmm\-yy</c:formatCode>
                <c:ptCount val="108"/>
                <c:pt idx="0" formatCode="mmm\-yyyy">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numCache>
            </c:numRef>
          </c:cat>
          <c:val>
            <c:numRef>
              <c:f>'Video gaming consoles (b)'!$B$7:$B$114</c:f>
              <c:numCache>
                <c:formatCode>0</c:formatCode>
                <c:ptCount val="108"/>
                <c:pt idx="0">
                  <c:v>96.491967849515675</c:v>
                </c:pt>
                <c:pt idx="1">
                  <c:v>96.510495897385567</c:v>
                </c:pt>
                <c:pt idx="2">
                  <c:v>96.501325473921611</c:v>
                </c:pt>
                <c:pt idx="3">
                  <c:v>96.608579154981868</c:v>
                </c:pt>
                <c:pt idx="4">
                  <c:v>96.743938106276289</c:v>
                </c:pt>
                <c:pt idx="5">
                  <c:v>96.940349253005252</c:v>
                </c:pt>
                <c:pt idx="6">
                  <c:v>96.969346675629566</c:v>
                </c:pt>
                <c:pt idx="7">
                  <c:v>97.120948947081459</c:v>
                </c:pt>
                <c:pt idx="8">
                  <c:v>97.114450398016075</c:v>
                </c:pt>
                <c:pt idx="9">
                  <c:v>96.350972091141145</c:v>
                </c:pt>
                <c:pt idx="10">
                  <c:v>96.23210811981447</c:v>
                </c:pt>
                <c:pt idx="11">
                  <c:v>96.237975064935839</c:v>
                </c:pt>
                <c:pt idx="12">
                  <c:v>96.357407635112537</c:v>
                </c:pt>
                <c:pt idx="13">
                  <c:v>96.390762699948056</c:v>
                </c:pt>
                <c:pt idx="14">
                  <c:v>96.506917296273102</c:v>
                </c:pt>
                <c:pt idx="15">
                  <c:v>96.628166750768642</c:v>
                </c:pt>
                <c:pt idx="16">
                  <c:v>96.654106639685381</c:v>
                </c:pt>
                <c:pt idx="17">
                  <c:v>96.674084138352526</c:v>
                </c:pt>
                <c:pt idx="18">
                  <c:v>96.649466386178545</c:v>
                </c:pt>
                <c:pt idx="19">
                  <c:v>96.569016882000469</c:v>
                </c:pt>
                <c:pt idx="20">
                  <c:v>96.699241120890861</c:v>
                </c:pt>
                <c:pt idx="21">
                  <c:v>97.373256491231288</c:v>
                </c:pt>
                <c:pt idx="22">
                  <c:v>97.551853640257463</c:v>
                </c:pt>
                <c:pt idx="23">
                  <c:v>97.555899051635109</c:v>
                </c:pt>
                <c:pt idx="24">
                  <c:v>97.46774720066233</c:v>
                </c:pt>
                <c:pt idx="25">
                  <c:v>97.431122220755356</c:v>
                </c:pt>
                <c:pt idx="26">
                  <c:v>97.446192233079415</c:v>
                </c:pt>
                <c:pt idx="27">
                  <c:v>97.298327571215864</c:v>
                </c:pt>
                <c:pt idx="28">
                  <c:v>97.310101371918591</c:v>
                </c:pt>
                <c:pt idx="29">
                  <c:v>97.281415378289296</c:v>
                </c:pt>
                <c:pt idx="30">
                  <c:v>97.346891833508394</c:v>
                </c:pt>
                <c:pt idx="31">
                  <c:v>97.307652942652211</c:v>
                </c:pt>
                <c:pt idx="32">
                  <c:v>95.706746365066778</c:v>
                </c:pt>
                <c:pt idx="33">
                  <c:v>93.49731099128482</c:v>
                </c:pt>
                <c:pt idx="34">
                  <c:v>90.642713651958957</c:v>
                </c:pt>
                <c:pt idx="35">
                  <c:v>87.916175744707843</c:v>
                </c:pt>
                <c:pt idx="36">
                  <c:v>86.016944184989455</c:v>
                </c:pt>
                <c:pt idx="37">
                  <c:v>84.822937592099635</c:v>
                </c:pt>
                <c:pt idx="38">
                  <c:v>82.494744582394432</c:v>
                </c:pt>
                <c:pt idx="39">
                  <c:v>80.955023297123034</c:v>
                </c:pt>
                <c:pt idx="40">
                  <c:v>79.51409777403083</c:v>
                </c:pt>
                <c:pt idx="41">
                  <c:v>78.637277756532313</c:v>
                </c:pt>
                <c:pt idx="42">
                  <c:v>74.409686314407537</c:v>
                </c:pt>
                <c:pt idx="43">
                  <c:v>68.928115756520228</c:v>
                </c:pt>
                <c:pt idx="44">
                  <c:v>70.809432652033408</c:v>
                </c:pt>
                <c:pt idx="45">
                  <c:v>75.885657712918061</c:v>
                </c:pt>
                <c:pt idx="46">
                  <c:v>78.166600947328774</c:v>
                </c:pt>
                <c:pt idx="47">
                  <c:v>79.940221007004936</c:v>
                </c:pt>
                <c:pt idx="48">
                  <c:v>80.728686273038079</c:v>
                </c:pt>
                <c:pt idx="49">
                  <c:v>82.380385666800976</c:v>
                </c:pt>
                <c:pt idx="50">
                  <c:v>83.820491917532053</c:v>
                </c:pt>
                <c:pt idx="51">
                  <c:v>84.454982045685</c:v>
                </c:pt>
                <c:pt idx="52">
                  <c:v>84.995004492278483</c:v>
                </c:pt>
                <c:pt idx="53">
                  <c:v>84.860559433568483</c:v>
                </c:pt>
                <c:pt idx="54">
                  <c:v>86.041952287615203</c:v>
                </c:pt>
                <c:pt idx="55">
                  <c:v>87.426401685226182</c:v>
                </c:pt>
                <c:pt idx="56">
                  <c:v>88.45312164935541</c:v>
                </c:pt>
                <c:pt idx="57">
                  <c:v>88.688129797241402</c:v>
                </c:pt>
                <c:pt idx="58">
                  <c:v>89.456982632673828</c:v>
                </c:pt>
                <c:pt idx="59">
                  <c:v>90.472289742508366</c:v>
                </c:pt>
                <c:pt idx="60">
                  <c:v>90.988478569774884</c:v>
                </c:pt>
                <c:pt idx="61">
                  <c:v>90.361504613551688</c:v>
                </c:pt>
                <c:pt idx="62">
                  <c:v>89.799222149050223</c:v>
                </c:pt>
                <c:pt idx="63">
                  <c:v>90.257498785325467</c:v>
                </c:pt>
                <c:pt idx="64">
                  <c:v>89.302230280899209</c:v>
                </c:pt>
                <c:pt idx="65">
                  <c:v>90.439950269156057</c:v>
                </c:pt>
                <c:pt idx="66">
                  <c:v>90.105992560694688</c:v>
                </c:pt>
                <c:pt idx="67">
                  <c:v>89.824781725159568</c:v>
                </c:pt>
                <c:pt idx="68">
                  <c:v>89.805978215433512</c:v>
                </c:pt>
                <c:pt idx="69">
                  <c:v>90.185350285529779</c:v>
                </c:pt>
                <c:pt idx="70">
                  <c:v>90.248424699061474</c:v>
                </c:pt>
                <c:pt idx="71">
                  <c:v>89.880092676968786</c:v>
                </c:pt>
                <c:pt idx="72">
                  <c:v>89.792006605133452</c:v>
                </c:pt>
                <c:pt idx="73">
                  <c:v>89.307954907264048</c:v>
                </c:pt>
                <c:pt idx="74">
                  <c:v>89.085064923696706</c:v>
                </c:pt>
                <c:pt idx="75">
                  <c:v>87.999577209950147</c:v>
                </c:pt>
                <c:pt idx="76">
                  <c:v>88.120205835828031</c:v>
                </c:pt>
                <c:pt idx="77">
                  <c:v>87.573322232835181</c:v>
                </c:pt>
                <c:pt idx="78">
                  <c:v>88.36620072844795</c:v>
                </c:pt>
                <c:pt idx="79">
                  <c:v>88.468880336155863</c:v>
                </c:pt>
                <c:pt idx="80">
                  <c:v>88.275871385420757</c:v>
                </c:pt>
                <c:pt idx="81">
                  <c:v>87.574921707583812</c:v>
                </c:pt>
                <c:pt idx="82">
                  <c:v>87.134336785022839</c:v>
                </c:pt>
                <c:pt idx="83">
                  <c:v>86.862254479911741</c:v>
                </c:pt>
                <c:pt idx="84">
                  <c:v>86.887289197397095</c:v>
                </c:pt>
                <c:pt idx="85">
                  <c:v>87.479691645622893</c:v>
                </c:pt>
                <c:pt idx="86">
                  <c:v>87.683337712801602</c:v>
                </c:pt>
                <c:pt idx="87">
                  <c:v>88.296573381954502</c:v>
                </c:pt>
                <c:pt idx="88">
                  <c:v>88.700514868869433</c:v>
                </c:pt>
                <c:pt idx="89">
                  <c:v>88.141244809482288</c:v>
                </c:pt>
                <c:pt idx="90">
                  <c:v>86.685142890128446</c:v>
                </c:pt>
                <c:pt idx="91">
                  <c:v>85.323130938867706</c:v>
                </c:pt>
                <c:pt idx="92">
                  <c:v>84.51269124752055</c:v>
                </c:pt>
                <c:pt idx="93">
                  <c:v>83.928062209339998</c:v>
                </c:pt>
                <c:pt idx="94">
                  <c:v>84.416709206486416</c:v>
                </c:pt>
                <c:pt idx="95">
                  <c:v>86.116305795059318</c:v>
                </c:pt>
                <c:pt idx="96">
                  <c:v>86.734787291304841</c:v>
                </c:pt>
                <c:pt idx="97">
                  <c:v>86.860087605073701</c:v>
                </c:pt>
                <c:pt idx="98">
                  <c:v>84.388251700642272</c:v>
                </c:pt>
                <c:pt idx="99">
                  <c:v>82.934711451647672</c:v>
                </c:pt>
                <c:pt idx="100">
                  <c:v>79.265432922377869</c:v>
                </c:pt>
                <c:pt idx="101">
                  <c:v>74.324695136916972</c:v>
                </c:pt>
                <c:pt idx="102">
                  <c:v>69.013562946127024</c:v>
                </c:pt>
                <c:pt idx="103">
                  <c:v>62.411226274156029</c:v>
                </c:pt>
                <c:pt idx="104">
                  <c:v>53.690973015933771</c:v>
                </c:pt>
                <c:pt idx="105">
                  <c:v>45.868371765222285</c:v>
                </c:pt>
                <c:pt idx="106">
                  <c:v>36.094031297960896</c:v>
                </c:pt>
                <c:pt idx="107" formatCode="General">
                  <c:v>24</c:v>
                </c:pt>
              </c:numCache>
            </c:numRef>
          </c:val>
          <c:extLst>
            <c:ext xmlns:c16="http://schemas.microsoft.com/office/drawing/2014/chart" uri="{C3380CC4-5D6E-409C-BE32-E72D297353CC}">
              <c16:uniqueId val="{00000000-F918-45D4-9387-81A977919EC9}"/>
            </c:ext>
          </c:extLst>
        </c:ser>
        <c:ser>
          <c:idx val="1"/>
          <c:order val="1"/>
          <c:tx>
            <c:strRef>
              <c:f>'Video gaming consoles (b)'!$C$6</c:f>
              <c:strCache>
                <c:ptCount val="1"/>
                <c:pt idx="0">
                  <c:v>Import shares from Vietnam</c:v>
                </c:pt>
              </c:strCache>
            </c:strRef>
          </c:tx>
          <c:spPr>
            <a:solidFill>
              <a:srgbClr val="7030A0"/>
            </a:solidFill>
            <a:ln>
              <a:noFill/>
            </a:ln>
            <a:effectLst/>
          </c:spPr>
          <c:cat>
            <c:numRef>
              <c:f>'Video gaming consoles (b)'!$A$7:$A$114</c:f>
              <c:numCache>
                <c:formatCode>mmm\-yy</c:formatCode>
                <c:ptCount val="108"/>
                <c:pt idx="0" formatCode="mmm\-yyyy">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numCache>
            </c:numRef>
          </c:cat>
          <c:val>
            <c:numRef>
              <c:f>'Video gaming consoles (b)'!$C$7:$C$114</c:f>
              <c:numCache>
                <c:formatCode>0</c:formatCode>
                <c:ptCount val="108"/>
                <c:pt idx="0">
                  <c:v>1.6382882402770343E-2</c:v>
                </c:pt>
                <c:pt idx="1">
                  <c:v>1.6430789591807361E-2</c:v>
                </c:pt>
                <c:pt idx="2">
                  <c:v>1.7016257169732124E-2</c:v>
                </c:pt>
                <c:pt idx="3">
                  <c:v>1.7031030478142577E-2</c:v>
                </c:pt>
                <c:pt idx="4">
                  <c:v>2.093993794659069E-2</c:v>
                </c:pt>
                <c:pt idx="5">
                  <c:v>1.704349940921767E-2</c:v>
                </c:pt>
                <c:pt idx="6">
                  <c:v>1.7260011708041714E-2</c:v>
                </c:pt>
                <c:pt idx="7">
                  <c:v>1.0207694786786965E-2</c:v>
                </c:pt>
                <c:pt idx="8">
                  <c:v>9.9105046900996255E-3</c:v>
                </c:pt>
                <c:pt idx="9">
                  <c:v>9.3924923069185241E-3</c:v>
                </c:pt>
                <c:pt idx="10">
                  <c:v>6.820642551831858E-3</c:v>
                </c:pt>
                <c:pt idx="11">
                  <c:v>5.7785237348437031E-3</c:v>
                </c:pt>
                <c:pt idx="12">
                  <c:v>5.572550868569847E-3</c:v>
                </c:pt>
                <c:pt idx="13">
                  <c:v>5.3745142928500658E-3</c:v>
                </c:pt>
                <c:pt idx="14">
                  <c:v>4.7069437002599081E-3</c:v>
                </c:pt>
                <c:pt idx="15">
                  <c:v>4.5534827369051794E-3</c:v>
                </c:pt>
                <c:pt idx="16">
                  <c:v>1.1378484226177177E-4</c:v>
                </c:pt>
                <c:pt idx="17">
                  <c:v>1.1021495125922796E-4</c:v>
                </c:pt>
                <c:pt idx="18">
                  <c:v>1.0789012509897995E-4</c:v>
                </c:pt>
                <c:pt idx="19">
                  <c:v>1.9899439613169637E-4</c:v>
                </c:pt>
                <c:pt idx="20">
                  <c:v>1.9197341792106084E-4</c:v>
                </c:pt>
                <c:pt idx="21">
                  <c:v>1.9107661639767171E-4</c:v>
                </c:pt>
                <c:pt idx="22">
                  <c:v>1.9105124924407292E-4</c:v>
                </c:pt>
                <c:pt idx="23">
                  <c:v>2.6724644752053332E-3</c:v>
                </c:pt>
                <c:pt idx="24">
                  <c:v>2.8014025886817593E-3</c:v>
                </c:pt>
                <c:pt idx="25">
                  <c:v>2.9613088993873152E-3</c:v>
                </c:pt>
                <c:pt idx="26">
                  <c:v>3.0266004771658684E-3</c:v>
                </c:pt>
                <c:pt idx="27">
                  <c:v>3.1064754679903115E-3</c:v>
                </c:pt>
                <c:pt idx="28">
                  <c:v>3.0002787201973578E-3</c:v>
                </c:pt>
                <c:pt idx="29">
                  <c:v>3.362245996679919E-3</c:v>
                </c:pt>
                <c:pt idx="30">
                  <c:v>3.315801940355708E-3</c:v>
                </c:pt>
                <c:pt idx="31">
                  <c:v>0.18208832599492372</c:v>
                </c:pt>
                <c:pt idx="32">
                  <c:v>1.2112988217763363</c:v>
                </c:pt>
                <c:pt idx="33">
                  <c:v>3.0177308308076638</c:v>
                </c:pt>
                <c:pt idx="34">
                  <c:v>5.2620472860796994</c:v>
                </c:pt>
                <c:pt idx="35">
                  <c:v>7.624169440956817</c:v>
                </c:pt>
                <c:pt idx="36">
                  <c:v>9.1299965724525389</c:v>
                </c:pt>
                <c:pt idx="37">
                  <c:v>9.9563722603403768</c:v>
                </c:pt>
                <c:pt idx="38">
                  <c:v>11.85046057469326</c:v>
                </c:pt>
                <c:pt idx="39">
                  <c:v>12.952506036762356</c:v>
                </c:pt>
                <c:pt idx="40">
                  <c:v>14.217345538225443</c:v>
                </c:pt>
                <c:pt idx="41">
                  <c:v>15.031174562836169</c:v>
                </c:pt>
                <c:pt idx="42">
                  <c:v>18.784235146561961</c:v>
                </c:pt>
                <c:pt idx="43">
                  <c:v>23.1379940947958</c:v>
                </c:pt>
                <c:pt idx="44">
                  <c:v>21.902252034631388</c:v>
                </c:pt>
                <c:pt idx="45">
                  <c:v>18.02789482116912</c:v>
                </c:pt>
                <c:pt idx="46">
                  <c:v>16.323432849451063</c:v>
                </c:pt>
                <c:pt idx="47">
                  <c:v>14.317225439833928</c:v>
                </c:pt>
                <c:pt idx="48">
                  <c:v>14.00905849542195</c:v>
                </c:pt>
                <c:pt idx="49">
                  <c:v>12.811452242451132</c:v>
                </c:pt>
                <c:pt idx="50">
                  <c:v>11.631786741336079</c:v>
                </c:pt>
                <c:pt idx="51">
                  <c:v>11.092260094872268</c:v>
                </c:pt>
                <c:pt idx="52">
                  <c:v>10.690294872756622</c:v>
                </c:pt>
                <c:pt idx="53">
                  <c:v>10.973174676500298</c:v>
                </c:pt>
                <c:pt idx="54">
                  <c:v>9.7302480484653646</c:v>
                </c:pt>
                <c:pt idx="55">
                  <c:v>8.4302014600345831</c:v>
                </c:pt>
                <c:pt idx="56">
                  <c:v>7.5300033025659481</c:v>
                </c:pt>
                <c:pt idx="57">
                  <c:v>7.200482492320079</c:v>
                </c:pt>
                <c:pt idx="58">
                  <c:v>6.591845129779772</c:v>
                </c:pt>
                <c:pt idx="59">
                  <c:v>6.1186932068657125</c:v>
                </c:pt>
                <c:pt idx="60">
                  <c:v>5.5988724624524426</c:v>
                </c:pt>
                <c:pt idx="61">
                  <c:v>6.238743734918426</c:v>
                </c:pt>
                <c:pt idx="62">
                  <c:v>6.8910626831827662</c:v>
                </c:pt>
                <c:pt idx="63">
                  <c:v>6.6081618809227347</c:v>
                </c:pt>
                <c:pt idx="64">
                  <c:v>7.6389985014222157</c:v>
                </c:pt>
                <c:pt idx="65">
                  <c:v>6.627014922982136</c:v>
                </c:pt>
                <c:pt idx="66">
                  <c:v>7.092860836985901</c:v>
                </c:pt>
                <c:pt idx="67">
                  <c:v>7.4944103498486125</c:v>
                </c:pt>
                <c:pt idx="68">
                  <c:v>7.5172239872159414</c:v>
                </c:pt>
                <c:pt idx="69">
                  <c:v>7.2729672480937646</c:v>
                </c:pt>
                <c:pt idx="70">
                  <c:v>7.2595833598695956</c:v>
                </c:pt>
                <c:pt idx="71">
                  <c:v>7.465527681466261</c:v>
                </c:pt>
                <c:pt idx="72">
                  <c:v>7.3326173365251295</c:v>
                </c:pt>
                <c:pt idx="73">
                  <c:v>7.6301706695773284</c:v>
                </c:pt>
                <c:pt idx="74">
                  <c:v>7.1466054162247161</c:v>
                </c:pt>
                <c:pt idx="75">
                  <c:v>7.6310130053638279</c:v>
                </c:pt>
                <c:pt idx="76">
                  <c:v>6.909491006971237</c:v>
                </c:pt>
                <c:pt idx="77">
                  <c:v>6.8717206151884218</c:v>
                </c:pt>
                <c:pt idx="78">
                  <c:v>6.1995761857246423</c:v>
                </c:pt>
                <c:pt idx="79">
                  <c:v>5.9976990335721778</c:v>
                </c:pt>
                <c:pt idx="80">
                  <c:v>6.0253124362900472</c:v>
                </c:pt>
                <c:pt idx="81">
                  <c:v>6.0812576190434404</c:v>
                </c:pt>
                <c:pt idx="82">
                  <c:v>5.8940521702482283</c:v>
                </c:pt>
                <c:pt idx="83">
                  <c:v>5.8179554615954219</c:v>
                </c:pt>
                <c:pt idx="84">
                  <c:v>5.5685239887085327</c:v>
                </c:pt>
                <c:pt idx="85">
                  <c:v>4.4812852686500628</c:v>
                </c:pt>
                <c:pt idx="86">
                  <c:v>4.3800622099050459</c:v>
                </c:pt>
                <c:pt idx="87">
                  <c:v>4.1797094176958405</c:v>
                </c:pt>
                <c:pt idx="88">
                  <c:v>3.9204507901230348</c:v>
                </c:pt>
                <c:pt idx="89">
                  <c:v>4.3959817390750047</c:v>
                </c:pt>
                <c:pt idx="90">
                  <c:v>4.8690866279405975</c:v>
                </c:pt>
                <c:pt idx="91">
                  <c:v>5.5505635258187658</c:v>
                </c:pt>
                <c:pt idx="92">
                  <c:v>5.5291953757037628</c:v>
                </c:pt>
                <c:pt idx="93">
                  <c:v>5.7283092357289958</c:v>
                </c:pt>
                <c:pt idx="94">
                  <c:v>5.5712846417996253</c:v>
                </c:pt>
                <c:pt idx="95">
                  <c:v>5.1747729524610948</c:v>
                </c:pt>
                <c:pt idx="96">
                  <c:v>5.0824816484037552</c:v>
                </c:pt>
                <c:pt idx="97">
                  <c:v>5.3723023296633157</c:v>
                </c:pt>
                <c:pt idx="98">
                  <c:v>7.2604405720134197</c:v>
                </c:pt>
                <c:pt idx="99">
                  <c:v>8.3123597083969649</c:v>
                </c:pt>
                <c:pt idx="100">
                  <c:v>11.616620861902136</c:v>
                </c:pt>
                <c:pt idx="101">
                  <c:v>16.123239723842406</c:v>
                </c:pt>
                <c:pt idx="102">
                  <c:v>20.027689076383098</c:v>
                </c:pt>
                <c:pt idx="103">
                  <c:v>25.486287857822308</c:v>
                </c:pt>
                <c:pt idx="104">
                  <c:v>33.295070352573624</c:v>
                </c:pt>
                <c:pt idx="105">
                  <c:v>40.048027403875849</c:v>
                </c:pt>
                <c:pt idx="106">
                  <c:v>47.608527851278453</c:v>
                </c:pt>
                <c:pt idx="107" formatCode="General">
                  <c:v>56</c:v>
                </c:pt>
              </c:numCache>
            </c:numRef>
          </c:val>
          <c:extLst>
            <c:ext xmlns:c16="http://schemas.microsoft.com/office/drawing/2014/chart" uri="{C3380CC4-5D6E-409C-BE32-E72D297353CC}">
              <c16:uniqueId val="{00000001-F918-45D4-9387-81A977919EC9}"/>
            </c:ext>
          </c:extLst>
        </c:ser>
        <c:ser>
          <c:idx val="3"/>
          <c:order val="2"/>
          <c:tx>
            <c:strRef>
              <c:f>'Video gaming consoles (b)'!$D$6</c:f>
              <c:strCache>
                <c:ptCount val="1"/>
                <c:pt idx="0">
                  <c:v>Import shares from AOC</c:v>
                </c:pt>
              </c:strCache>
            </c:strRef>
          </c:tx>
          <c:spPr>
            <a:solidFill>
              <a:schemeClr val="bg2">
                <a:lumMod val="50000"/>
              </a:schemeClr>
            </a:solidFill>
            <a:ln w="25400">
              <a:noFill/>
            </a:ln>
            <a:effectLst/>
          </c:spPr>
          <c:cat>
            <c:numRef>
              <c:f>'Video gaming consoles (b)'!$A$7:$A$114</c:f>
              <c:numCache>
                <c:formatCode>mmm\-yy</c:formatCode>
                <c:ptCount val="108"/>
                <c:pt idx="0" formatCode="mmm\-yyyy">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numCache>
            </c:numRef>
          </c:cat>
          <c:val>
            <c:numRef>
              <c:f>'Video gaming consoles (b)'!$D$7:$D$114</c:f>
              <c:numCache>
                <c:formatCode>0</c:formatCode>
                <c:ptCount val="108"/>
                <c:pt idx="0">
                  <c:v>3.4916492680815594</c:v>
                </c:pt>
                <c:pt idx="1">
                  <c:v>3.4730733130226241</c:v>
                </c:pt>
                <c:pt idx="2">
                  <c:v>3.4816582689086601</c:v>
                </c:pt>
                <c:pt idx="3">
                  <c:v>3.3743898145399953</c:v>
                </c:pt>
                <c:pt idx="4">
                  <c:v>3.2351219557771174</c:v>
                </c:pt>
                <c:pt idx="5">
                  <c:v>3.0426072475855364</c:v>
                </c:pt>
                <c:pt idx="6">
                  <c:v>3.0133933126623873</c:v>
                </c:pt>
                <c:pt idx="7">
                  <c:v>2.8688433581317554</c:v>
                </c:pt>
                <c:pt idx="8">
                  <c:v>2.8756390972938277</c:v>
                </c:pt>
                <c:pt idx="9">
                  <c:v>3.6396354165519398</c:v>
                </c:pt>
                <c:pt idx="10">
                  <c:v>3.7610712376337005</c:v>
                </c:pt>
                <c:pt idx="11">
                  <c:v>3.7562464113293146</c:v>
                </c:pt>
                <c:pt idx="12">
                  <c:v>3.637019814018899</c:v>
                </c:pt>
                <c:pt idx="13">
                  <c:v>3.603862785759091</c:v>
                </c:pt>
                <c:pt idx="14">
                  <c:v>3.4883757600266421</c:v>
                </c:pt>
                <c:pt idx="15">
                  <c:v>3.3672797664944483</c:v>
                </c:pt>
                <c:pt idx="16">
                  <c:v>3.3457795754723634</c:v>
                </c:pt>
                <c:pt idx="17">
                  <c:v>3.3258056466962103</c:v>
                </c:pt>
                <c:pt idx="18">
                  <c:v>3.350425723696361</c:v>
                </c:pt>
                <c:pt idx="19">
                  <c:v>3.4307841236034022</c:v>
                </c:pt>
                <c:pt idx="20">
                  <c:v>3.3005669056912126</c:v>
                </c:pt>
                <c:pt idx="21">
                  <c:v>2.6265524321523088</c:v>
                </c:pt>
                <c:pt idx="22">
                  <c:v>2.4479553084932917</c:v>
                </c:pt>
                <c:pt idx="23">
                  <c:v>2.4414284838896805</c:v>
                </c:pt>
                <c:pt idx="24">
                  <c:v>2.529451396748982</c:v>
                </c:pt>
                <c:pt idx="25">
                  <c:v>2.5659164703452575</c:v>
                </c:pt>
                <c:pt idx="26">
                  <c:v>2.5507811664434143</c:v>
                </c:pt>
                <c:pt idx="27">
                  <c:v>2.6985659533161481</c:v>
                </c:pt>
                <c:pt idx="28">
                  <c:v>2.6868983493612149</c:v>
                </c:pt>
                <c:pt idx="29">
                  <c:v>2.7152223757140206</c:v>
                </c:pt>
                <c:pt idx="30">
                  <c:v>2.6497923645512458</c:v>
                </c:pt>
                <c:pt idx="31">
                  <c:v>2.510258731352863</c:v>
                </c:pt>
                <c:pt idx="32">
                  <c:v>3.0819548131568837</c:v>
                </c:pt>
                <c:pt idx="33">
                  <c:v>3.4849581779075152</c:v>
                </c:pt>
                <c:pt idx="34">
                  <c:v>4.0952390619613368</c:v>
                </c:pt>
                <c:pt idx="35">
                  <c:v>4.4596548143353374</c:v>
                </c:pt>
                <c:pt idx="36">
                  <c:v>4.8530592425580039</c:v>
                </c:pt>
                <c:pt idx="37">
                  <c:v>5.2206901475599921</c:v>
                </c:pt>
                <c:pt idx="38">
                  <c:v>5.6547948429123096</c:v>
                </c:pt>
                <c:pt idx="39">
                  <c:v>6.0924706661146075</c:v>
                </c:pt>
                <c:pt idx="40">
                  <c:v>6.2685566877437253</c:v>
                </c:pt>
                <c:pt idx="41">
                  <c:v>6.3315476806315161</c:v>
                </c:pt>
                <c:pt idx="42">
                  <c:v>6.8060785390304943</c:v>
                </c:pt>
                <c:pt idx="43">
                  <c:v>7.9338901486839717</c:v>
                </c:pt>
                <c:pt idx="44">
                  <c:v>7.2883153133352039</c:v>
                </c:pt>
                <c:pt idx="45">
                  <c:v>6.086447465912812</c:v>
                </c:pt>
                <c:pt idx="46">
                  <c:v>5.5099662032201593</c:v>
                </c:pt>
                <c:pt idx="47">
                  <c:v>5.7425535531611303</c:v>
                </c:pt>
                <c:pt idx="48">
                  <c:v>5.2622552315399673</c:v>
                </c:pt>
                <c:pt idx="49">
                  <c:v>4.808162090747885</c:v>
                </c:pt>
                <c:pt idx="50">
                  <c:v>4.5477213411318758</c:v>
                </c:pt>
                <c:pt idx="51">
                  <c:v>4.4527578594427268</c:v>
                </c:pt>
                <c:pt idx="52">
                  <c:v>4.3147006349648933</c:v>
                </c:pt>
                <c:pt idx="53">
                  <c:v>4.1662658899312248</c:v>
                </c:pt>
                <c:pt idx="54">
                  <c:v>4.2277996639194271</c:v>
                </c:pt>
                <c:pt idx="55">
                  <c:v>4.1433968547392368</c:v>
                </c:pt>
                <c:pt idx="56">
                  <c:v>4.0168750480786457</c:v>
                </c:pt>
                <c:pt idx="57">
                  <c:v>4.111387710438521</c:v>
                </c:pt>
                <c:pt idx="58">
                  <c:v>3.9511722375464018</c:v>
                </c:pt>
                <c:pt idx="59">
                  <c:v>3.4090170506259199</c:v>
                </c:pt>
                <c:pt idx="60">
                  <c:v>3.4126489677726681</c:v>
                </c:pt>
                <c:pt idx="61">
                  <c:v>3.3997516515298827</c:v>
                </c:pt>
                <c:pt idx="62">
                  <c:v>3.3097151677670098</c:v>
                </c:pt>
                <c:pt idx="63">
                  <c:v>3.1343393337517966</c:v>
                </c:pt>
                <c:pt idx="64">
                  <c:v>3.0587712176785686</c:v>
                </c:pt>
                <c:pt idx="65">
                  <c:v>2.9330348078618016</c:v>
                </c:pt>
                <c:pt idx="66">
                  <c:v>2.801146602319406</c:v>
                </c:pt>
                <c:pt idx="67">
                  <c:v>2.6808079249918251</c:v>
                </c:pt>
                <c:pt idx="68">
                  <c:v>2.6767977973505452</c:v>
                </c:pt>
                <c:pt idx="69">
                  <c:v>2.5416824663764572</c:v>
                </c:pt>
                <c:pt idx="70">
                  <c:v>2.4919919410689317</c:v>
                </c:pt>
                <c:pt idx="71">
                  <c:v>2.6543796415649581</c:v>
                </c:pt>
                <c:pt idx="72">
                  <c:v>2.8753760583414163</c:v>
                </c:pt>
                <c:pt idx="73">
                  <c:v>3.0618744231586277</c:v>
                </c:pt>
                <c:pt idx="74">
                  <c:v>3.7683296600785781</c:v>
                </c:pt>
                <c:pt idx="75">
                  <c:v>4.3694097846860274</c:v>
                </c:pt>
                <c:pt idx="76">
                  <c:v>4.9703031572007319</c:v>
                </c:pt>
                <c:pt idx="77">
                  <c:v>5.5549571519763958</c:v>
                </c:pt>
                <c:pt idx="78">
                  <c:v>5.4342230858274121</c:v>
                </c:pt>
                <c:pt idx="79">
                  <c:v>5.5334206302719622</c:v>
                </c:pt>
                <c:pt idx="80">
                  <c:v>5.6988161782891922</c:v>
                </c:pt>
                <c:pt idx="81">
                  <c:v>6.3438206733727469</c:v>
                </c:pt>
                <c:pt idx="82">
                  <c:v>6.971611044728931</c:v>
                </c:pt>
                <c:pt idx="83">
                  <c:v>7.3197900584928419</c:v>
                </c:pt>
                <c:pt idx="84">
                  <c:v>7.5441868138943704</c:v>
                </c:pt>
                <c:pt idx="85">
                  <c:v>8.0390230857270382</c:v>
                </c:pt>
                <c:pt idx="86">
                  <c:v>7.9366000772933489</c:v>
                </c:pt>
                <c:pt idx="87">
                  <c:v>7.5237172003496511</c:v>
                </c:pt>
                <c:pt idx="88">
                  <c:v>7.3790343410075252</c:v>
                </c:pt>
                <c:pt idx="89">
                  <c:v>7.4627734514427004</c:v>
                </c:pt>
                <c:pt idx="90">
                  <c:v>8.4457704819309498</c:v>
                </c:pt>
                <c:pt idx="91">
                  <c:v>9.1263055353135343</c:v>
                </c:pt>
                <c:pt idx="92">
                  <c:v>9.9581133767756853</c:v>
                </c:pt>
                <c:pt idx="93">
                  <c:v>10.343628554931001</c:v>
                </c:pt>
                <c:pt idx="94">
                  <c:v>10.012006151713962</c:v>
                </c:pt>
                <c:pt idx="95">
                  <c:v>8.708921252479584</c:v>
                </c:pt>
                <c:pt idx="96">
                  <c:v>8.1827310602914025</c:v>
                </c:pt>
                <c:pt idx="97">
                  <c:v>7.7676100652629856</c:v>
                </c:pt>
                <c:pt idx="98">
                  <c:v>8.3513077273443059</c:v>
                </c:pt>
                <c:pt idx="99">
                  <c:v>8.7529288399553593</c:v>
                </c:pt>
                <c:pt idx="100">
                  <c:v>9.1179462157199964</c:v>
                </c:pt>
                <c:pt idx="101">
                  <c:v>9.5520651392406251</c:v>
                </c:pt>
                <c:pt idx="102">
                  <c:v>10.958747977489878</c:v>
                </c:pt>
                <c:pt idx="103">
                  <c:v>12.10248586802166</c:v>
                </c:pt>
                <c:pt idx="104">
                  <c:v>13.013956631492604</c:v>
                </c:pt>
                <c:pt idx="105">
                  <c:v>14.083600830901872</c:v>
                </c:pt>
                <c:pt idx="106">
                  <c:v>16.297440850760651</c:v>
                </c:pt>
                <c:pt idx="107">
                  <c:v>20</c:v>
                </c:pt>
              </c:numCache>
            </c:numRef>
          </c:val>
          <c:extLst>
            <c:ext xmlns:c16="http://schemas.microsoft.com/office/drawing/2014/chart" uri="{C3380CC4-5D6E-409C-BE32-E72D297353CC}">
              <c16:uniqueId val="{00000002-F918-45D4-9387-81A977919EC9}"/>
            </c:ext>
          </c:extLst>
        </c:ser>
        <c:dLbls>
          <c:showLegendKey val="0"/>
          <c:showVal val="0"/>
          <c:showCatName val="0"/>
          <c:showSerName val="0"/>
          <c:showPercent val="0"/>
          <c:showBubbleSize val="0"/>
        </c:dLbls>
        <c:axId val="388128319"/>
        <c:axId val="388125823"/>
      </c:areaChart>
      <c:dateAx>
        <c:axId val="388128319"/>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rial Black" panose="020B0A04020102020204" pitchFamily="34" charset="0"/>
                <a:ea typeface="+mn-ea"/>
                <a:cs typeface="+mn-cs"/>
              </a:defRPr>
            </a:pPr>
            <a:endParaRPr lang="en-US"/>
          </a:p>
        </c:txPr>
        <c:crossAx val="388125823"/>
        <c:crosses val="autoZero"/>
        <c:auto val="1"/>
        <c:lblOffset val="100"/>
        <c:baseTimeUnit val="months"/>
        <c:majorUnit val="17"/>
        <c:majorTimeUnit val="months"/>
      </c:dateAx>
      <c:valAx>
        <c:axId val="388125823"/>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Arial Black" panose="020B0A04020102020204" pitchFamily="34" charset="0"/>
                <a:ea typeface="+mn-ea"/>
                <a:cs typeface="+mn-cs"/>
              </a:defRPr>
            </a:pPr>
            <a:endParaRPr lang="en-US"/>
          </a:p>
        </c:txPr>
        <c:crossAx val="388128319"/>
        <c:crosses val="autoZero"/>
        <c:crossBetween val="midCat"/>
      </c:valAx>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bg1"/>
      </a:solidFill>
      <a:round/>
    </a:ln>
    <a:effectLst/>
  </c:spPr>
  <c:txPr>
    <a:bodyPr/>
    <a:lstStyle/>
    <a:p>
      <a:pPr>
        <a:defRPr/>
      </a:pPr>
      <a:endParaRPr lang="en-US"/>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665419124179924E-2"/>
          <c:y val="3.7668919946700088E-2"/>
          <c:w val="0.86809062659002312"/>
          <c:h val="0.87668968733856079"/>
        </c:manualLayout>
      </c:layout>
      <c:lineChart>
        <c:grouping val="standard"/>
        <c:varyColors val="0"/>
        <c:ser>
          <c:idx val="0"/>
          <c:order val="0"/>
          <c:tx>
            <c:strRef>
              <c:f>'Furniture (a)'!$B$6</c:f>
              <c:strCache>
                <c:ptCount val="1"/>
                <c:pt idx="0">
                  <c:v>World</c:v>
                </c:pt>
              </c:strCache>
            </c:strRef>
          </c:tx>
          <c:spPr>
            <a:ln w="28575" cap="rnd">
              <a:solidFill>
                <a:schemeClr val="tx1"/>
              </a:solidFill>
              <a:round/>
            </a:ln>
            <a:effectLst/>
          </c:spPr>
          <c:marker>
            <c:symbol val="none"/>
          </c:marker>
          <c:cat>
            <c:numRef>
              <c:f>'Furniture (a)'!$A$7:$A$114</c:f>
              <c:numCache>
                <c:formatCode>mmm\-yyyy</c:formatCode>
                <c:ptCount val="10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numCache>
            </c:numRef>
          </c:cat>
          <c:val>
            <c:numRef>
              <c:f>'Furniture (a)'!$B$7:$B$114</c:f>
              <c:numCache>
                <c:formatCode>0.0</c:formatCode>
                <c:ptCount val="108"/>
                <c:pt idx="0">
                  <c:v>90.583910663633986</c:v>
                </c:pt>
                <c:pt idx="1">
                  <c:v>90.32255960665222</c:v>
                </c:pt>
                <c:pt idx="2">
                  <c:v>91.449000139993103</c:v>
                </c:pt>
                <c:pt idx="3">
                  <c:v>92.71435505584607</c:v>
                </c:pt>
                <c:pt idx="4">
                  <c:v>93.995590739576812</c:v>
                </c:pt>
                <c:pt idx="5">
                  <c:v>95.212030411222798</c:v>
                </c:pt>
                <c:pt idx="6">
                  <c:v>96.078868309626742</c:v>
                </c:pt>
                <c:pt idx="7">
                  <c:v>96.441973581157697</c:v>
                </c:pt>
                <c:pt idx="8">
                  <c:v>96.828307987400208</c:v>
                </c:pt>
                <c:pt idx="9">
                  <c:v>97.511321076443352</c:v>
                </c:pt>
                <c:pt idx="10">
                  <c:v>97.865581829552156</c:v>
                </c:pt>
                <c:pt idx="11">
                  <c:v>98.091457613096608</c:v>
                </c:pt>
                <c:pt idx="12">
                  <c:v>98.208807562329667</c:v>
                </c:pt>
                <c:pt idx="13">
                  <c:v>99.368216534712246</c:v>
                </c:pt>
                <c:pt idx="14">
                  <c:v>99.762830398064054</c:v>
                </c:pt>
                <c:pt idx="15">
                  <c:v>99.437899481445697</c:v>
                </c:pt>
                <c:pt idx="16">
                  <c:v>99.555576783247432</c:v>
                </c:pt>
                <c:pt idx="17">
                  <c:v>100</c:v>
                </c:pt>
                <c:pt idx="18">
                  <c:v>100.64738590747659</c:v>
                </c:pt>
                <c:pt idx="19">
                  <c:v>101.07121658079352</c:v>
                </c:pt>
                <c:pt idx="20">
                  <c:v>101.45559795366479</c:v>
                </c:pt>
                <c:pt idx="21">
                  <c:v>102.10671612458736</c:v>
                </c:pt>
                <c:pt idx="22">
                  <c:v>102.60252944703198</c:v>
                </c:pt>
                <c:pt idx="23">
                  <c:v>104.15890542142748</c:v>
                </c:pt>
                <c:pt idx="24">
                  <c:v>104.094827310082</c:v>
                </c:pt>
                <c:pt idx="25">
                  <c:v>103.20265160106952</c:v>
                </c:pt>
                <c:pt idx="26">
                  <c:v>102.60590309882789</c:v>
                </c:pt>
                <c:pt idx="27">
                  <c:v>102.45438644235303</c:v>
                </c:pt>
                <c:pt idx="28">
                  <c:v>102.22134528132516</c:v>
                </c:pt>
                <c:pt idx="29">
                  <c:v>101.00093934391722</c:v>
                </c:pt>
                <c:pt idx="30">
                  <c:v>100.41987839861297</c:v>
                </c:pt>
                <c:pt idx="31">
                  <c:v>99.542354815961971</c:v>
                </c:pt>
                <c:pt idx="32">
                  <c:v>98.941214728326159</c:v>
                </c:pt>
                <c:pt idx="33">
                  <c:v>97.999547194203146</c:v>
                </c:pt>
                <c:pt idx="34">
                  <c:v>96.746470856802432</c:v>
                </c:pt>
                <c:pt idx="35">
                  <c:v>94.848739293485323</c:v>
                </c:pt>
                <c:pt idx="36">
                  <c:v>94.746626096683485</c:v>
                </c:pt>
                <c:pt idx="37">
                  <c:v>94.422392319397446</c:v>
                </c:pt>
                <c:pt idx="38">
                  <c:v>93.399436783879437</c:v>
                </c:pt>
                <c:pt idx="39">
                  <c:v>92.170197874884664</c:v>
                </c:pt>
                <c:pt idx="40">
                  <c:v>89.350385072532518</c:v>
                </c:pt>
                <c:pt idx="41">
                  <c:v>88.449269181248582</c:v>
                </c:pt>
                <c:pt idx="42">
                  <c:v>88.404280186872072</c:v>
                </c:pt>
                <c:pt idx="43">
                  <c:v>89.372645026880207</c:v>
                </c:pt>
                <c:pt idx="44">
                  <c:v>90.839065144641566</c:v>
                </c:pt>
                <c:pt idx="45">
                  <c:v>92.262790093121012</c:v>
                </c:pt>
                <c:pt idx="46">
                  <c:v>94.004602419551389</c:v>
                </c:pt>
                <c:pt idx="47">
                  <c:v>95.473315844624864</c:v>
                </c:pt>
                <c:pt idx="48">
                  <c:v>96.432703996373391</c:v>
                </c:pt>
                <c:pt idx="49">
                  <c:v>97.605129684265322</c:v>
                </c:pt>
                <c:pt idx="50">
                  <c:v>101.37763221845779</c:v>
                </c:pt>
                <c:pt idx="51">
                  <c:v>104.37175424814794</c:v>
                </c:pt>
                <c:pt idx="52">
                  <c:v>108.61259770751496</c:v>
                </c:pt>
                <c:pt idx="53">
                  <c:v>111.73863316641217</c:v>
                </c:pt>
                <c:pt idx="54">
                  <c:v>113.09864664912037</c:v>
                </c:pt>
                <c:pt idx="55">
                  <c:v>114.36189508183428</c:v>
                </c:pt>
                <c:pt idx="56">
                  <c:v>114.37050915195977</c:v>
                </c:pt>
                <c:pt idx="57">
                  <c:v>113.74042980336621</c:v>
                </c:pt>
                <c:pt idx="58">
                  <c:v>113.14763942698553</c:v>
                </c:pt>
                <c:pt idx="59">
                  <c:v>113.1021868260564</c:v>
                </c:pt>
                <c:pt idx="60">
                  <c:v>113.06820031101516</c:v>
                </c:pt>
                <c:pt idx="61">
                  <c:v>113.65075556119059</c:v>
                </c:pt>
                <c:pt idx="62">
                  <c:v>114.48257087769198</c:v>
                </c:pt>
                <c:pt idx="63">
                  <c:v>115.14605951455748</c:v>
                </c:pt>
                <c:pt idx="64">
                  <c:v>115.81067692734865</c:v>
                </c:pt>
                <c:pt idx="65">
                  <c:v>115.98730076973634</c:v>
                </c:pt>
                <c:pt idx="66">
                  <c:v>115.27208474244605</c:v>
                </c:pt>
                <c:pt idx="67">
                  <c:v>114.03791991182418</c:v>
                </c:pt>
                <c:pt idx="68">
                  <c:v>113.05509778294937</c:v>
                </c:pt>
                <c:pt idx="69">
                  <c:v>112.37544560989214</c:v>
                </c:pt>
                <c:pt idx="70">
                  <c:v>111.31260591673755</c:v>
                </c:pt>
                <c:pt idx="71">
                  <c:v>109.19421145044508</c:v>
                </c:pt>
                <c:pt idx="72">
                  <c:v>107.67257282898485</c:v>
                </c:pt>
                <c:pt idx="73">
                  <c:v>105.56415175378491</c:v>
                </c:pt>
                <c:pt idx="74">
                  <c:v>101.71420105820449</c:v>
                </c:pt>
                <c:pt idx="75">
                  <c:v>98.840956408985235</c:v>
                </c:pt>
                <c:pt idx="76">
                  <c:v>95.70888070961486</c:v>
                </c:pt>
                <c:pt idx="77">
                  <c:v>93.10689818257903</c:v>
                </c:pt>
                <c:pt idx="78">
                  <c:v>91.551405248433568</c:v>
                </c:pt>
                <c:pt idx="79">
                  <c:v>90.142770172789383</c:v>
                </c:pt>
                <c:pt idx="80">
                  <c:v>88.942503265857866</c:v>
                </c:pt>
                <c:pt idx="81">
                  <c:v>88.532074799174325</c:v>
                </c:pt>
                <c:pt idx="82">
                  <c:v>88.379129579280416</c:v>
                </c:pt>
                <c:pt idx="83">
                  <c:v>88.629062349391731</c:v>
                </c:pt>
                <c:pt idx="84">
                  <c:v>88.381395902302444</c:v>
                </c:pt>
                <c:pt idx="85">
                  <c:v>89.405649130618386</c:v>
                </c:pt>
                <c:pt idx="86">
                  <c:v>90.220425494409511</c:v>
                </c:pt>
                <c:pt idx="87">
                  <c:v>90.215454748493272</c:v>
                </c:pt>
                <c:pt idx="88">
                  <c:v>90.441227489101422</c:v>
                </c:pt>
                <c:pt idx="89">
                  <c:v>90.633050418589235</c:v>
                </c:pt>
                <c:pt idx="90">
                  <c:v>91.391290518406052</c:v>
                </c:pt>
                <c:pt idx="91">
                  <c:v>91.813371175192771</c:v>
                </c:pt>
                <c:pt idx="92">
                  <c:v>92.881938964697284</c:v>
                </c:pt>
                <c:pt idx="93">
                  <c:v>93.196476745124016</c:v>
                </c:pt>
                <c:pt idx="94">
                  <c:v>93.466287245689045</c:v>
                </c:pt>
                <c:pt idx="95">
                  <c:v>93.822017397704869</c:v>
                </c:pt>
                <c:pt idx="96">
                  <c:v>94.28526877360548</c:v>
                </c:pt>
                <c:pt idx="97">
                  <c:v>93.987551426386133</c:v>
                </c:pt>
                <c:pt idx="98">
                  <c:v>94.181950898423636</c:v>
                </c:pt>
                <c:pt idx="99">
                  <c:v>94.295091974635071</c:v>
                </c:pt>
                <c:pt idx="100">
                  <c:v>93.186459003657532</c:v>
                </c:pt>
                <c:pt idx="101">
                  <c:v>92.023439574993276</c:v>
                </c:pt>
                <c:pt idx="102">
                  <c:v>91.027665594734373</c:v>
                </c:pt>
                <c:pt idx="103">
                  <c:v>89.871120108468702</c:v>
                </c:pt>
                <c:pt idx="104">
                  <c:v>88.244755382838548</c:v>
                </c:pt>
                <c:pt idx="105">
                  <c:v>86.276601026864952</c:v>
                </c:pt>
                <c:pt idx="106">
                  <c:v>84.597082750335588</c:v>
                </c:pt>
                <c:pt idx="107">
                  <c:v>83.214134392693268</c:v>
                </c:pt>
              </c:numCache>
            </c:numRef>
          </c:val>
          <c:smooth val="0"/>
          <c:extLst>
            <c:ext xmlns:c16="http://schemas.microsoft.com/office/drawing/2014/chart" uri="{C3380CC4-5D6E-409C-BE32-E72D297353CC}">
              <c16:uniqueId val="{00000000-1D24-4278-9EEF-843E8518DEF4}"/>
            </c:ext>
          </c:extLst>
        </c:ser>
        <c:ser>
          <c:idx val="1"/>
          <c:order val="1"/>
          <c:tx>
            <c:strRef>
              <c:f>'Furniture (a)'!$C$6</c:f>
              <c:strCache>
                <c:ptCount val="1"/>
                <c:pt idx="0">
                  <c:v>China</c:v>
                </c:pt>
              </c:strCache>
            </c:strRef>
          </c:tx>
          <c:spPr>
            <a:ln w="28575" cap="rnd">
              <a:solidFill>
                <a:srgbClr val="C00000"/>
              </a:solidFill>
              <a:round/>
            </a:ln>
            <a:effectLst/>
          </c:spPr>
          <c:marker>
            <c:symbol val="none"/>
          </c:marker>
          <c:cat>
            <c:numRef>
              <c:f>'Furniture (a)'!$A$7:$A$114</c:f>
              <c:numCache>
                <c:formatCode>mmm\-yyyy</c:formatCode>
                <c:ptCount val="10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numCache>
            </c:numRef>
          </c:cat>
          <c:val>
            <c:numRef>
              <c:f>'Furniture (a)'!$C$7:$C$114</c:f>
              <c:numCache>
                <c:formatCode>0.0</c:formatCode>
                <c:ptCount val="108"/>
                <c:pt idx="0">
                  <c:v>87.017383115290144</c:v>
                </c:pt>
                <c:pt idx="1">
                  <c:v>86.566081976778946</c:v>
                </c:pt>
                <c:pt idx="2">
                  <c:v>88.018273896660176</c:v>
                </c:pt>
                <c:pt idx="3">
                  <c:v>89.690144586064889</c:v>
                </c:pt>
                <c:pt idx="4">
                  <c:v>91.371321533108286</c:v>
                </c:pt>
                <c:pt idx="5">
                  <c:v>93.020094139458052</c:v>
                </c:pt>
                <c:pt idx="6">
                  <c:v>94.209301472980016</c:v>
                </c:pt>
                <c:pt idx="7">
                  <c:v>94.69526180232927</c:v>
                </c:pt>
                <c:pt idx="8">
                  <c:v>95.29283154447117</c:v>
                </c:pt>
                <c:pt idx="9">
                  <c:v>96.298719297347574</c:v>
                </c:pt>
                <c:pt idx="10">
                  <c:v>96.92853733248117</c:v>
                </c:pt>
                <c:pt idx="11">
                  <c:v>97.272646973747655</c:v>
                </c:pt>
                <c:pt idx="12">
                  <c:v>97.410151623214489</c:v>
                </c:pt>
                <c:pt idx="13">
                  <c:v>99.105795163041392</c:v>
                </c:pt>
                <c:pt idx="14">
                  <c:v>99.679976765224012</c:v>
                </c:pt>
                <c:pt idx="15">
                  <c:v>98.974450805223682</c:v>
                </c:pt>
                <c:pt idx="16">
                  <c:v>99.148333737037376</c:v>
                </c:pt>
                <c:pt idx="17">
                  <c:v>100</c:v>
                </c:pt>
                <c:pt idx="18">
                  <c:v>100.75379628174785</c:v>
                </c:pt>
                <c:pt idx="19">
                  <c:v>101.15712636060967</c:v>
                </c:pt>
                <c:pt idx="20">
                  <c:v>101.66143198861934</c:v>
                </c:pt>
                <c:pt idx="21">
                  <c:v>102.2284335423813</c:v>
                </c:pt>
                <c:pt idx="22">
                  <c:v>102.76267820217836</c:v>
                </c:pt>
                <c:pt idx="23">
                  <c:v>105.150700057111</c:v>
                </c:pt>
                <c:pt idx="24">
                  <c:v>104.35693021635302</c:v>
                </c:pt>
                <c:pt idx="25">
                  <c:v>102.48559164394713</c:v>
                </c:pt>
                <c:pt idx="26">
                  <c:v>100.91969211157932</c:v>
                </c:pt>
                <c:pt idx="27">
                  <c:v>100.25433757034541</c:v>
                </c:pt>
                <c:pt idx="28">
                  <c:v>98.969581749131493</c:v>
                </c:pt>
                <c:pt idx="29">
                  <c:v>96.188253603918383</c:v>
                </c:pt>
                <c:pt idx="30">
                  <c:v>93.88721170835781</c:v>
                </c:pt>
                <c:pt idx="31">
                  <c:v>90.904790563256157</c:v>
                </c:pt>
                <c:pt idx="32">
                  <c:v>88.021257612349686</c:v>
                </c:pt>
                <c:pt idx="33">
                  <c:v>84.438261435086687</c:v>
                </c:pt>
                <c:pt idx="34">
                  <c:v>80.933807520974824</c:v>
                </c:pt>
                <c:pt idx="35">
                  <c:v>75.685398651754468</c:v>
                </c:pt>
                <c:pt idx="36">
                  <c:v>73.658879054899643</c:v>
                </c:pt>
                <c:pt idx="37">
                  <c:v>71.255736555545681</c:v>
                </c:pt>
                <c:pt idx="38">
                  <c:v>68.16855062925066</c:v>
                </c:pt>
                <c:pt idx="39">
                  <c:v>66.089937596604798</c:v>
                </c:pt>
                <c:pt idx="40">
                  <c:v>63.361572251908747</c:v>
                </c:pt>
                <c:pt idx="41">
                  <c:v>62.104816538397422</c:v>
                </c:pt>
                <c:pt idx="42">
                  <c:v>61.167264601421486</c:v>
                </c:pt>
                <c:pt idx="43">
                  <c:v>61.263615994507411</c:v>
                </c:pt>
                <c:pt idx="44">
                  <c:v>61.549207886918623</c:v>
                </c:pt>
                <c:pt idx="45">
                  <c:v>62.549197808853542</c:v>
                </c:pt>
                <c:pt idx="46">
                  <c:v>63.743480705748745</c:v>
                </c:pt>
                <c:pt idx="47">
                  <c:v>64.848042922199625</c:v>
                </c:pt>
                <c:pt idx="48">
                  <c:v>65.05479031374243</c:v>
                </c:pt>
                <c:pt idx="49">
                  <c:v>66.3270411193092</c:v>
                </c:pt>
                <c:pt idx="50">
                  <c:v>70.339504289386838</c:v>
                </c:pt>
                <c:pt idx="51">
                  <c:v>71.803421390009007</c:v>
                </c:pt>
                <c:pt idx="52">
                  <c:v>73.2278001077228</c:v>
                </c:pt>
                <c:pt idx="53">
                  <c:v>74.055949729179829</c:v>
                </c:pt>
                <c:pt idx="54">
                  <c:v>73.869742623231488</c:v>
                </c:pt>
                <c:pt idx="55">
                  <c:v>74.089902580416407</c:v>
                </c:pt>
                <c:pt idx="56">
                  <c:v>74.416996514938589</c:v>
                </c:pt>
                <c:pt idx="57">
                  <c:v>74.394232999027281</c:v>
                </c:pt>
                <c:pt idx="58">
                  <c:v>74.487754630331423</c:v>
                </c:pt>
                <c:pt idx="59">
                  <c:v>74.866974885941488</c:v>
                </c:pt>
                <c:pt idx="60">
                  <c:v>75.229932420541957</c:v>
                </c:pt>
                <c:pt idx="61">
                  <c:v>75.867327719316251</c:v>
                </c:pt>
                <c:pt idx="62">
                  <c:v>75.880272523045662</c:v>
                </c:pt>
                <c:pt idx="63">
                  <c:v>76.104956730435205</c:v>
                </c:pt>
                <c:pt idx="64">
                  <c:v>76.077424226197778</c:v>
                </c:pt>
                <c:pt idx="65">
                  <c:v>75.765964013038484</c:v>
                </c:pt>
                <c:pt idx="66">
                  <c:v>75.297655463036378</c:v>
                </c:pt>
                <c:pt idx="67">
                  <c:v>73.979463302747234</c:v>
                </c:pt>
                <c:pt idx="68">
                  <c:v>71.970512580438097</c:v>
                </c:pt>
                <c:pt idx="69">
                  <c:v>69.74285541377823</c:v>
                </c:pt>
                <c:pt idx="70">
                  <c:v>67.405341539415488</c:v>
                </c:pt>
                <c:pt idx="71">
                  <c:v>64.436424929694127</c:v>
                </c:pt>
                <c:pt idx="72">
                  <c:v>62.128637171501879</c:v>
                </c:pt>
                <c:pt idx="73">
                  <c:v>59.687984228826572</c:v>
                </c:pt>
                <c:pt idx="74">
                  <c:v>56.615935678097742</c:v>
                </c:pt>
                <c:pt idx="75">
                  <c:v>54.507871987413971</c:v>
                </c:pt>
                <c:pt idx="76">
                  <c:v>52.314590436612406</c:v>
                </c:pt>
                <c:pt idx="77">
                  <c:v>50.418552467602076</c:v>
                </c:pt>
                <c:pt idx="78">
                  <c:v>49.002853191719581</c:v>
                </c:pt>
                <c:pt idx="79">
                  <c:v>47.674919807430818</c:v>
                </c:pt>
                <c:pt idx="80">
                  <c:v>46.906247475396526</c:v>
                </c:pt>
                <c:pt idx="81">
                  <c:v>46.767247069558735</c:v>
                </c:pt>
                <c:pt idx="82">
                  <c:v>46.619093706279081</c:v>
                </c:pt>
                <c:pt idx="83">
                  <c:v>46.677402422466194</c:v>
                </c:pt>
                <c:pt idx="84">
                  <c:v>46.790438967247177</c:v>
                </c:pt>
                <c:pt idx="85">
                  <c:v>47.249813612115794</c:v>
                </c:pt>
                <c:pt idx="86">
                  <c:v>47.754207644690865</c:v>
                </c:pt>
                <c:pt idx="87">
                  <c:v>47.294218502405663</c:v>
                </c:pt>
                <c:pt idx="88">
                  <c:v>47.285382178031462</c:v>
                </c:pt>
                <c:pt idx="89">
                  <c:v>47.418513773696993</c:v>
                </c:pt>
                <c:pt idx="90">
                  <c:v>47.909670532130598</c:v>
                </c:pt>
                <c:pt idx="91">
                  <c:v>48.144821828407082</c:v>
                </c:pt>
                <c:pt idx="92">
                  <c:v>48.329921906012864</c:v>
                </c:pt>
                <c:pt idx="93">
                  <c:v>47.877479315930586</c:v>
                </c:pt>
                <c:pt idx="94">
                  <c:v>47.535659734077079</c:v>
                </c:pt>
                <c:pt idx="95">
                  <c:v>47.269009829222846</c:v>
                </c:pt>
                <c:pt idx="96">
                  <c:v>46.931528573109397</c:v>
                </c:pt>
                <c:pt idx="97">
                  <c:v>46.294153856971391</c:v>
                </c:pt>
                <c:pt idx="98">
                  <c:v>45.898822246277028</c:v>
                </c:pt>
                <c:pt idx="99">
                  <c:v>45.30627673013803</c:v>
                </c:pt>
                <c:pt idx="100">
                  <c:v>43.289470494269963</c:v>
                </c:pt>
                <c:pt idx="101">
                  <c:v>40.86461683550629</c:v>
                </c:pt>
                <c:pt idx="102">
                  <c:v>39.063601612079978</c:v>
                </c:pt>
                <c:pt idx="103">
                  <c:v>37.417364055699771</c:v>
                </c:pt>
                <c:pt idx="104">
                  <c:v>35.605356598428919</c:v>
                </c:pt>
                <c:pt idx="105">
                  <c:v>34.009586418389318</c:v>
                </c:pt>
                <c:pt idx="106">
                  <c:v>32.271138031871907</c:v>
                </c:pt>
                <c:pt idx="107">
                  <c:v>30.271768178067482</c:v>
                </c:pt>
              </c:numCache>
            </c:numRef>
          </c:val>
          <c:smooth val="0"/>
          <c:extLst>
            <c:ext xmlns:c16="http://schemas.microsoft.com/office/drawing/2014/chart" uri="{C3380CC4-5D6E-409C-BE32-E72D297353CC}">
              <c16:uniqueId val="{00000001-1D24-4278-9EEF-843E8518DEF4}"/>
            </c:ext>
          </c:extLst>
        </c:ser>
        <c:ser>
          <c:idx val="2"/>
          <c:order val="2"/>
          <c:tx>
            <c:strRef>
              <c:f>'Furniture (a)'!$D$6</c:f>
              <c:strCache>
                <c:ptCount val="1"/>
                <c:pt idx="0">
                  <c:v>Rest of World</c:v>
                </c:pt>
              </c:strCache>
            </c:strRef>
          </c:tx>
          <c:spPr>
            <a:ln w="28575" cap="rnd">
              <a:solidFill>
                <a:srgbClr val="3C719D"/>
              </a:solidFill>
              <a:round/>
            </a:ln>
            <a:effectLst/>
          </c:spPr>
          <c:marker>
            <c:symbol val="none"/>
          </c:marker>
          <c:cat>
            <c:numRef>
              <c:f>'Furniture (a)'!$A$7:$A$114</c:f>
              <c:numCache>
                <c:formatCode>mmm\-yyyy</c:formatCode>
                <c:ptCount val="108"/>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pt idx="107">
                  <c:v>45992</c:v>
                </c:pt>
              </c:numCache>
            </c:numRef>
          </c:cat>
          <c:val>
            <c:numRef>
              <c:f>'Furniture (a)'!$D$7:$D$114</c:f>
              <c:numCache>
                <c:formatCode>0.0</c:formatCode>
                <c:ptCount val="108"/>
                <c:pt idx="0">
                  <c:v>94.74453467790525</c:v>
                </c:pt>
                <c:pt idx="1">
                  <c:v>94.704774751234808</c:v>
                </c:pt>
                <c:pt idx="2">
                  <c:v>95.451201665403957</c:v>
                </c:pt>
                <c:pt idx="3">
                  <c:v>96.242325198856733</c:v>
                </c:pt>
                <c:pt idx="4">
                  <c:v>97.056999163413479</c:v>
                </c:pt>
                <c:pt idx="5">
                  <c:v>97.769089782400656</c:v>
                </c:pt>
                <c:pt idx="6">
                  <c:v>98.259859363642192</c:v>
                </c:pt>
                <c:pt idx="7">
                  <c:v>98.479644922397952</c:v>
                </c:pt>
                <c:pt idx="8">
                  <c:v>98.619557339943427</c:v>
                </c:pt>
                <c:pt idx="9">
                  <c:v>98.925912724332534</c:v>
                </c:pt>
                <c:pt idx="10">
                  <c:v>98.958715075856304</c:v>
                </c:pt>
                <c:pt idx="11">
                  <c:v>99.046662125900113</c:v>
                </c:pt>
                <c:pt idx="12">
                  <c:v>99.140500093617135</c:v>
                </c:pt>
                <c:pt idx="13">
                  <c:v>99.674350903795911</c:v>
                </c:pt>
                <c:pt idx="14">
                  <c:v>99.859485424498402</c:v>
                </c:pt>
                <c:pt idx="15">
                  <c:v>99.978547398932534</c:v>
                </c:pt>
                <c:pt idx="16">
                  <c:v>100.03065658418528</c:v>
                </c:pt>
                <c:pt idx="17">
                  <c:v>100</c:v>
                </c:pt>
                <c:pt idx="18">
                  <c:v>100.52325016127543</c:v>
                </c:pt>
                <c:pt idx="19">
                  <c:v>100.97099632786717</c:v>
                </c:pt>
                <c:pt idx="20">
                  <c:v>101.2154769908577</c:v>
                </c:pt>
                <c:pt idx="21">
                  <c:v>101.96472355490602</c:v>
                </c:pt>
                <c:pt idx="22">
                  <c:v>102.41570381692368</c:v>
                </c:pt>
                <c:pt idx="23">
                  <c:v>103.00190199932662</c:v>
                </c:pt>
                <c:pt idx="24">
                  <c:v>103.78906445496314</c:v>
                </c:pt>
                <c:pt idx="25">
                  <c:v>104.0391562507143</c:v>
                </c:pt>
                <c:pt idx="26">
                  <c:v>104.57299569283636</c:v>
                </c:pt>
                <c:pt idx="27">
                  <c:v>105.02090977502601</c:v>
                </c:pt>
                <c:pt idx="28">
                  <c:v>106.01477327462902</c:v>
                </c:pt>
                <c:pt idx="29">
                  <c:v>106.61530109818959</c:v>
                </c:pt>
                <c:pt idx="30">
                  <c:v>108.04072796174826</c:v>
                </c:pt>
                <c:pt idx="31">
                  <c:v>109.61872651574247</c:v>
                </c:pt>
                <c:pt idx="32">
                  <c:v>111.6801702517855</c:v>
                </c:pt>
                <c:pt idx="33">
                  <c:v>113.8198122640682</c:v>
                </c:pt>
                <c:pt idx="34">
                  <c:v>115.19313807382206</c:v>
                </c:pt>
                <c:pt idx="35">
                  <c:v>117.20422489871241</c:v>
                </c:pt>
                <c:pt idx="36">
                  <c:v>119.34707725250482</c:v>
                </c:pt>
                <c:pt idx="37">
                  <c:v>121.44804766480368</c:v>
                </c:pt>
                <c:pt idx="38">
                  <c:v>122.83317293573946</c:v>
                </c:pt>
                <c:pt idx="39">
                  <c:v>122.59479315458293</c:v>
                </c:pt>
                <c:pt idx="40">
                  <c:v>119.66829997945622</c:v>
                </c:pt>
                <c:pt idx="41">
                  <c:v>119.1820648271358</c:v>
                </c:pt>
                <c:pt idx="42">
                  <c:v>120.17831798297118</c:v>
                </c:pt>
                <c:pt idx="43">
                  <c:v>122.16395243294389</c:v>
                </c:pt>
                <c:pt idx="44">
                  <c:v>125.00789794607263</c:v>
                </c:pt>
                <c:pt idx="45">
                  <c:v>126.92594183734226</c:v>
                </c:pt>
                <c:pt idx="46">
                  <c:v>129.30648863649583</c:v>
                </c:pt>
                <c:pt idx="47">
                  <c:v>131.2000119762227</c:v>
                </c:pt>
                <c:pt idx="48">
                  <c:v>133.03741247431776</c:v>
                </c:pt>
                <c:pt idx="49">
                  <c:v>134.0933846156731</c:v>
                </c:pt>
                <c:pt idx="50">
                  <c:v>137.58595492710538</c:v>
                </c:pt>
                <c:pt idx="51">
                  <c:v>142.36517668989396</c:v>
                </c:pt>
                <c:pt idx="52">
                  <c:v>149.89163919485409</c:v>
                </c:pt>
                <c:pt idx="53">
                  <c:v>155.69833220306623</c:v>
                </c:pt>
                <c:pt idx="54">
                  <c:v>158.86212889656503</c:v>
                </c:pt>
                <c:pt idx="55">
                  <c:v>161.34221889336848</c:v>
                </c:pt>
                <c:pt idx="56">
                  <c:v>160.97930212462919</c:v>
                </c:pt>
                <c:pt idx="57">
                  <c:v>159.64074294419515</c:v>
                </c:pt>
                <c:pt idx="58">
                  <c:v>158.2473177257306</c:v>
                </c:pt>
                <c:pt idx="59">
                  <c:v>157.70645213242284</c:v>
                </c:pt>
                <c:pt idx="60">
                  <c:v>157.20940037454397</c:v>
                </c:pt>
                <c:pt idx="61">
                  <c:v>157.72798056212667</c:v>
                </c:pt>
                <c:pt idx="62">
                  <c:v>159.51507023830578</c:v>
                </c:pt>
                <c:pt idx="63">
                  <c:v>160.69045741572614</c:v>
                </c:pt>
                <c:pt idx="64">
                  <c:v>162.16252003319602</c:v>
                </c:pt>
                <c:pt idx="65">
                  <c:v>162.90853082548523</c:v>
                </c:pt>
                <c:pt idx="66">
                  <c:v>161.90527855975765</c:v>
                </c:pt>
                <c:pt idx="67">
                  <c:v>160.76913796165064</c:v>
                </c:pt>
                <c:pt idx="68">
                  <c:v>160.98337241223666</c:v>
                </c:pt>
                <c:pt idx="69">
                  <c:v>162.10958509324041</c:v>
                </c:pt>
                <c:pt idx="70">
                  <c:v>162.53374919770653</c:v>
                </c:pt>
                <c:pt idx="71">
                  <c:v>161.40755311111349</c:v>
                </c:pt>
                <c:pt idx="72">
                  <c:v>160.80301689044788</c:v>
                </c:pt>
                <c:pt idx="73">
                  <c:v>159.08216940535397</c:v>
                </c:pt>
                <c:pt idx="74">
                  <c:v>154.32473704847939</c:v>
                </c:pt>
                <c:pt idx="75">
                  <c:v>150.55885096352421</c:v>
                </c:pt>
                <c:pt idx="76">
                  <c:v>146.33160091710405</c:v>
                </c:pt>
                <c:pt idx="77">
                  <c:v>142.90608069379311</c:v>
                </c:pt>
                <c:pt idx="78">
                  <c:v>141.1875078888971</c:v>
                </c:pt>
                <c:pt idx="79">
                  <c:v>139.68472818924681</c:v>
                </c:pt>
                <c:pt idx="80">
                  <c:v>137.98097358219073</c:v>
                </c:pt>
                <c:pt idx="81">
                  <c:v>137.25390376259637</c:v>
                </c:pt>
                <c:pt idx="82">
                  <c:v>137.09536847969812</c:v>
                </c:pt>
                <c:pt idx="83">
                  <c:v>137.56884519547145</c:v>
                </c:pt>
                <c:pt idx="84">
                  <c:v>136.90039143925492</c:v>
                </c:pt>
                <c:pt idx="85">
                  <c:v>138.58361823992695</c:v>
                </c:pt>
                <c:pt idx="86">
                  <c:v>139.76047905795485</c:v>
                </c:pt>
                <c:pt idx="87">
                  <c:v>140.28632167074869</c:v>
                </c:pt>
                <c:pt idx="88">
                  <c:v>140.78578362208049</c:v>
                </c:pt>
                <c:pt idx="89">
                  <c:v>141.0460744295309</c:v>
                </c:pt>
                <c:pt idx="90">
                  <c:v>142.11588743854529</c:v>
                </c:pt>
                <c:pt idx="91">
                  <c:v>142.75603532620826</c:v>
                </c:pt>
                <c:pt idx="92">
                  <c:v>144.85523499171387</c:v>
                </c:pt>
                <c:pt idx="93">
                  <c:v>146.06451335797911</c:v>
                </c:pt>
                <c:pt idx="94">
                  <c:v>147.04783658885881</c:v>
                </c:pt>
                <c:pt idx="95">
                  <c:v>148.12962012908389</c:v>
                </c:pt>
                <c:pt idx="96">
                  <c:v>149.5269866555364</c:v>
                </c:pt>
                <c:pt idx="97">
                  <c:v>149.62550530722402</c:v>
                </c:pt>
                <c:pt idx="98">
                  <c:v>150.50787067087958</c:v>
                </c:pt>
                <c:pt idx="99">
                  <c:v>151.4442485069039</c:v>
                </c:pt>
                <c:pt idx="100">
                  <c:v>151.39506830722985</c:v>
                </c:pt>
                <c:pt idx="101">
                  <c:v>151.70407390251907</c:v>
                </c:pt>
                <c:pt idx="102">
                  <c:v>151.64767470857313</c:v>
                </c:pt>
                <c:pt idx="103">
                  <c:v>151.06239204276787</c:v>
                </c:pt>
                <c:pt idx="104">
                  <c:v>149.65259359816864</c:v>
                </c:pt>
                <c:pt idx="105">
                  <c:v>147.25002494876139</c:v>
                </c:pt>
                <c:pt idx="106">
                  <c:v>145.63925310064349</c:v>
                </c:pt>
                <c:pt idx="107">
                  <c:v>144.97540701967799</c:v>
                </c:pt>
              </c:numCache>
            </c:numRef>
          </c:val>
          <c:smooth val="0"/>
          <c:extLst>
            <c:ext xmlns:c16="http://schemas.microsoft.com/office/drawing/2014/chart" uri="{C3380CC4-5D6E-409C-BE32-E72D297353CC}">
              <c16:uniqueId val="{00000002-1D24-4278-9EEF-843E8518DEF4}"/>
            </c:ext>
          </c:extLst>
        </c:ser>
        <c:dLbls>
          <c:showLegendKey val="0"/>
          <c:showVal val="0"/>
          <c:showCatName val="0"/>
          <c:showSerName val="0"/>
          <c:showPercent val="0"/>
          <c:showBubbleSize val="0"/>
        </c:dLbls>
        <c:smooth val="0"/>
        <c:axId val="354094063"/>
        <c:axId val="354106543"/>
      </c:lineChart>
      <c:dateAx>
        <c:axId val="354094063"/>
        <c:scaling>
          <c:orientation val="minMax"/>
        </c:scaling>
        <c:delete val="0"/>
        <c:axPos val="b"/>
        <c:numFmt formatCode="m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rial Black" panose="020B0A04020102020204" pitchFamily="34" charset="0"/>
                <a:ea typeface="+mn-ea"/>
                <a:cs typeface="+mn-cs"/>
              </a:defRPr>
            </a:pPr>
            <a:endParaRPr lang="en-US"/>
          </a:p>
        </c:txPr>
        <c:crossAx val="354106543"/>
        <c:crosses val="autoZero"/>
        <c:auto val="1"/>
        <c:lblOffset val="100"/>
        <c:baseTimeUnit val="months"/>
        <c:majorUnit val="17"/>
        <c:majorTimeUnit val="months"/>
      </c:dateAx>
      <c:valAx>
        <c:axId val="354106543"/>
        <c:scaling>
          <c:orientation val="minMax"/>
          <c:max val="2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Arial Black" panose="020B0A04020102020204" pitchFamily="34" charset="0"/>
                <a:ea typeface="+mn-ea"/>
                <a:cs typeface="+mn-cs"/>
              </a:defRPr>
            </a:pPr>
            <a:endParaRPr lang="en-US"/>
          </a:p>
        </c:txPr>
        <c:crossAx val="354094063"/>
        <c:crosses val="autoZero"/>
        <c:crossBetween val="between"/>
        <c:majorUnit val="5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38.xml.rels><?xml version="1.0" encoding="UTF-8" standalone="yes"?>
<Relationships xmlns="http://schemas.openxmlformats.org/package/2006/relationships"><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47.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48.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18</xdr:col>
      <xdr:colOff>10160</xdr:colOff>
      <xdr:row>5</xdr:row>
      <xdr:rowOff>16509</xdr:rowOff>
    </xdr:from>
    <xdr:to>
      <xdr:col>36</xdr:col>
      <xdr:colOff>584200</xdr:colOff>
      <xdr:row>25</xdr:row>
      <xdr:rowOff>1690</xdr:rowOff>
    </xdr:to>
    <xdr:graphicFrame macro="">
      <xdr:nvGraphicFramePr>
        <xdr:cNvPr id="2" name="Chart 1">
          <a:extLst>
            <a:ext uri="{FF2B5EF4-FFF2-40B4-BE49-F238E27FC236}">
              <a16:creationId xmlns:a16="http://schemas.microsoft.com/office/drawing/2014/main" id="{1A83093F-97CE-48C2-812E-FD5730F20B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0.72518</cdr:x>
      <cdr:y>0.2336</cdr:y>
    </cdr:from>
    <cdr:to>
      <cdr:x>0.87197</cdr:x>
      <cdr:y>0.30997</cdr:y>
    </cdr:to>
    <cdr:sp macro="" textlink="">
      <cdr:nvSpPr>
        <cdr:cNvPr id="2" name="TextBox 1">
          <a:extLst xmlns:a="http://schemas.openxmlformats.org/drawingml/2006/main">
            <a:ext uri="{FF2B5EF4-FFF2-40B4-BE49-F238E27FC236}">
              <a16:creationId xmlns:a16="http://schemas.microsoft.com/office/drawing/2014/main" id="{50E62266-8926-7935-3E8B-20687E4B64CF}"/>
            </a:ext>
          </a:extLst>
        </cdr:cNvPr>
        <cdr:cNvSpPr txBox="1"/>
      </cdr:nvSpPr>
      <cdr:spPr>
        <a:xfrm xmlns:a="http://schemas.openxmlformats.org/drawingml/2006/main">
          <a:off x="4777513" y="762406"/>
          <a:ext cx="967058" cy="24925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0" kern="1200">
              <a:solidFill>
                <a:srgbClr val="3C719D"/>
              </a:solidFill>
              <a:latin typeface="Arial Black" panose="020B0A04020102020204" pitchFamily="34" charset="0"/>
            </a:rPr>
            <a:t>Rest of world</a:t>
          </a:r>
        </a:p>
      </cdr:txBody>
    </cdr:sp>
  </cdr:relSizeAnchor>
  <cdr:relSizeAnchor xmlns:cdr="http://schemas.openxmlformats.org/drawingml/2006/chartDrawing">
    <cdr:from>
      <cdr:x>0.88044</cdr:x>
      <cdr:y>0.67684</cdr:y>
    </cdr:from>
    <cdr:to>
      <cdr:x>0.93979</cdr:x>
      <cdr:y>0.74626</cdr:y>
    </cdr:to>
    <cdr:sp macro="" textlink="">
      <cdr:nvSpPr>
        <cdr:cNvPr id="3" name="TextBox 1">
          <a:extLst xmlns:a="http://schemas.openxmlformats.org/drawingml/2006/main">
            <a:ext uri="{FF2B5EF4-FFF2-40B4-BE49-F238E27FC236}">
              <a16:creationId xmlns:a16="http://schemas.microsoft.com/office/drawing/2014/main" id="{094733A1-9207-7F36-6269-B36997982061}"/>
            </a:ext>
          </a:extLst>
        </cdr:cNvPr>
        <cdr:cNvSpPr txBox="1"/>
      </cdr:nvSpPr>
      <cdr:spPr>
        <a:xfrm xmlns:a="http://schemas.openxmlformats.org/drawingml/2006/main">
          <a:off x="5800366" y="2209045"/>
          <a:ext cx="391000" cy="22657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kern="1200">
              <a:solidFill>
                <a:srgbClr val="C00000"/>
              </a:solidFill>
              <a:latin typeface="Arial Black" panose="020B0A04020102020204" pitchFamily="34" charset="0"/>
            </a:rPr>
            <a:t>China</a:t>
          </a:r>
        </a:p>
      </cdr:txBody>
    </cdr:sp>
  </cdr:relSizeAnchor>
  <cdr:relSizeAnchor xmlns:cdr="http://schemas.openxmlformats.org/drawingml/2006/chartDrawing">
    <cdr:from>
      <cdr:x>0.88669</cdr:x>
      <cdr:y>0.42008</cdr:y>
    </cdr:from>
    <cdr:to>
      <cdr:x>0.99174</cdr:x>
      <cdr:y>0.47285</cdr:y>
    </cdr:to>
    <cdr:sp macro="" textlink="">
      <cdr:nvSpPr>
        <cdr:cNvPr id="5" name="TextBox 1">
          <a:extLst xmlns:a="http://schemas.openxmlformats.org/drawingml/2006/main">
            <a:ext uri="{FF2B5EF4-FFF2-40B4-BE49-F238E27FC236}">
              <a16:creationId xmlns:a16="http://schemas.microsoft.com/office/drawing/2014/main" id="{AE1280AB-2D10-16B0-C4CF-0DBCFE889489}"/>
            </a:ext>
          </a:extLst>
        </cdr:cNvPr>
        <cdr:cNvSpPr txBox="1"/>
      </cdr:nvSpPr>
      <cdr:spPr>
        <a:xfrm xmlns:a="http://schemas.openxmlformats.org/drawingml/2006/main">
          <a:off x="5841534" y="1371053"/>
          <a:ext cx="692073" cy="17223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0" kern="1200">
              <a:solidFill>
                <a:schemeClr val="tx1"/>
              </a:solidFill>
              <a:latin typeface="Arial Black" panose="020B0A04020102020204" pitchFamily="34" charset="0"/>
            </a:rPr>
            <a:t>World</a:t>
          </a:r>
        </a:p>
      </cdr:txBody>
    </cdr:sp>
  </cdr:relSizeAnchor>
  <cdr:relSizeAnchor xmlns:cdr="http://schemas.openxmlformats.org/drawingml/2006/chartDrawing">
    <cdr:from>
      <cdr:x>0.8572</cdr:x>
      <cdr:y>0.9253</cdr:y>
    </cdr:from>
    <cdr:to>
      <cdr:x>1</cdr:x>
      <cdr:y>0.98835</cdr:y>
    </cdr:to>
    <cdr:sp macro="" textlink="">
      <cdr:nvSpPr>
        <cdr:cNvPr id="7" name="TextBox 1">
          <a:extLst xmlns:a="http://schemas.openxmlformats.org/drawingml/2006/main">
            <a:ext uri="{FF2B5EF4-FFF2-40B4-BE49-F238E27FC236}">
              <a16:creationId xmlns:a16="http://schemas.microsoft.com/office/drawing/2014/main" id="{988BF916-252C-654C-7354-615FBDF3C800}"/>
            </a:ext>
          </a:extLst>
        </cdr:cNvPr>
        <cdr:cNvSpPr txBox="1"/>
      </cdr:nvSpPr>
      <cdr:spPr>
        <a:xfrm xmlns:a="http://schemas.openxmlformats.org/drawingml/2006/main">
          <a:off x="5286412" y="3052147"/>
          <a:ext cx="880656" cy="207972"/>
        </a:xfrm>
        <a:prstGeom xmlns:a="http://schemas.openxmlformats.org/drawingml/2006/main" prst="rect">
          <a:avLst/>
        </a:prstGeom>
        <a:solidFill xmlns:a="http://schemas.openxmlformats.org/drawingml/2006/main">
          <a:sysClr val="window" lastClr="FFFFFF"/>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kern="1200">
              <a:latin typeface="Arial Black" panose="020B0A04020102020204" pitchFamily="34" charset="0"/>
            </a:rPr>
            <a:t>Dec-2025</a:t>
          </a:r>
        </a:p>
      </cdr:txBody>
    </cdr:sp>
  </cdr:relSizeAnchor>
  <cdr:relSizeAnchor xmlns:cdr="http://schemas.openxmlformats.org/drawingml/2006/chartDrawing">
    <cdr:from>
      <cdr:x>0.87134</cdr:x>
      <cdr:y>0.03224</cdr:y>
    </cdr:from>
    <cdr:to>
      <cdr:x>0.87539</cdr:x>
      <cdr:y>0.91022</cdr:y>
    </cdr:to>
    <cdr:cxnSp macro="">
      <cdr:nvCxnSpPr>
        <cdr:cNvPr id="4" name="Straight Connector 3">
          <a:extLst xmlns:a="http://schemas.openxmlformats.org/drawingml/2006/main">
            <a:ext uri="{FF2B5EF4-FFF2-40B4-BE49-F238E27FC236}">
              <a16:creationId xmlns:a16="http://schemas.microsoft.com/office/drawing/2014/main" id="{60847E7E-D553-03C0-5BD8-81D3998F7097}"/>
            </a:ext>
          </a:extLst>
        </cdr:cNvPr>
        <cdr:cNvCxnSpPr/>
      </cdr:nvCxnSpPr>
      <cdr:spPr>
        <a:xfrm xmlns:a="http://schemas.openxmlformats.org/drawingml/2006/main" flipH="1">
          <a:off x="5740390" y="105229"/>
          <a:ext cx="26706" cy="2865529"/>
        </a:xfrm>
        <a:prstGeom xmlns:a="http://schemas.openxmlformats.org/drawingml/2006/main" prst="line">
          <a:avLst/>
        </a:prstGeom>
        <a:ln xmlns:a="http://schemas.openxmlformats.org/drawingml/2006/main">
          <a:solidFill>
            <a:sysClr val="windowText" lastClr="00000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0.62734</cdr:x>
      <cdr:y>0.03828</cdr:y>
    </cdr:from>
    <cdr:to>
      <cdr:x>0.87391</cdr:x>
      <cdr:y>0.18618</cdr:y>
    </cdr:to>
    <cdr:sp macro="" textlink="">
      <cdr:nvSpPr>
        <cdr:cNvPr id="6" name="TextBox 1">
          <a:extLst xmlns:a="http://schemas.openxmlformats.org/drawingml/2006/main">
            <a:ext uri="{FF2B5EF4-FFF2-40B4-BE49-F238E27FC236}">
              <a16:creationId xmlns:a16="http://schemas.microsoft.com/office/drawing/2014/main" id="{71080244-D8E7-6630-746D-CB1858E830CA}"/>
            </a:ext>
          </a:extLst>
        </cdr:cNvPr>
        <cdr:cNvSpPr txBox="1"/>
      </cdr:nvSpPr>
      <cdr:spPr>
        <a:xfrm xmlns:a="http://schemas.openxmlformats.org/drawingml/2006/main">
          <a:off x="4132944" y="124952"/>
          <a:ext cx="1624391" cy="48271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US" sz="1100" b="0">
              <a:effectLst/>
              <a:latin typeface="Arial Black" panose="020B0A04020102020204" pitchFamily="34" charset="0"/>
              <a:ea typeface="+mn-ea"/>
              <a:cs typeface="+mn-cs"/>
            </a:rPr>
            <a:t>February 2025:</a:t>
          </a:r>
          <a:endParaRPr lang="en-US" sz="900" b="0">
            <a:effectLst/>
            <a:latin typeface="Arial Black" panose="020B0A04020102020204" pitchFamily="34" charset="0"/>
          </a:endParaRPr>
        </a:p>
        <a:p xmlns:a="http://schemas.openxmlformats.org/drawingml/2006/main">
          <a:pPr algn="r"/>
          <a:r>
            <a:rPr lang="en-US" sz="1100" b="0" baseline="0">
              <a:effectLst/>
              <a:latin typeface="Arial Black" panose="020B0A04020102020204" pitchFamily="34" charset="0"/>
              <a:ea typeface="+mn-ea"/>
              <a:cs typeface="+mn-cs"/>
            </a:rPr>
            <a:t>Trump 2.0 tariffs</a:t>
          </a:r>
          <a:endParaRPr lang="en-US" sz="900" b="0">
            <a:effectLst/>
            <a:latin typeface="Arial Black" panose="020B0A04020102020204" pitchFamily="34" charset="0"/>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7</xdr:col>
      <xdr:colOff>42387</xdr:colOff>
      <xdr:row>6</xdr:row>
      <xdr:rowOff>67945</xdr:rowOff>
    </xdr:from>
    <xdr:to>
      <xdr:col>12</xdr:col>
      <xdr:colOff>403860</xdr:colOff>
      <xdr:row>24</xdr:row>
      <xdr:rowOff>80645</xdr:rowOff>
    </xdr:to>
    <xdr:graphicFrame macro="">
      <xdr:nvGraphicFramePr>
        <xdr:cNvPr id="2" name="Chart 1">
          <a:extLst>
            <a:ext uri="{FF2B5EF4-FFF2-40B4-BE49-F238E27FC236}">
              <a16:creationId xmlns:a16="http://schemas.microsoft.com/office/drawing/2014/main" id="{A866B3B3-B350-4390-8C23-05B25E116B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0.45266</cdr:x>
      <cdr:y>0.51526</cdr:y>
    </cdr:from>
    <cdr:to>
      <cdr:x>0.58578</cdr:x>
      <cdr:y>0.55791</cdr:y>
    </cdr:to>
    <cdr:sp macro="" textlink="">
      <cdr:nvSpPr>
        <cdr:cNvPr id="2" name="TextBox 1">
          <a:extLst xmlns:a="http://schemas.openxmlformats.org/drawingml/2006/main">
            <a:ext uri="{FF2B5EF4-FFF2-40B4-BE49-F238E27FC236}">
              <a16:creationId xmlns:a16="http://schemas.microsoft.com/office/drawing/2014/main" id="{00000000-0008-0000-0300-000005000000}"/>
            </a:ext>
          </a:extLst>
        </cdr:cNvPr>
        <cdr:cNvSpPr txBox="1"/>
      </cdr:nvSpPr>
      <cdr:spPr>
        <a:xfrm xmlns:a="http://schemas.openxmlformats.org/drawingml/2006/main">
          <a:off x="2831921" y="1685027"/>
          <a:ext cx="832822" cy="13947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0" kern="1200">
              <a:solidFill>
                <a:schemeClr val="bg1"/>
              </a:solidFill>
              <a:latin typeface="Arial Black" panose="020B0A04020102020204" pitchFamily="34" charset="0"/>
            </a:rPr>
            <a:t>China</a:t>
          </a:r>
        </a:p>
      </cdr:txBody>
    </cdr:sp>
  </cdr:relSizeAnchor>
  <cdr:relSizeAnchor xmlns:cdr="http://schemas.openxmlformats.org/drawingml/2006/chartDrawing">
    <cdr:from>
      <cdr:x>0.79787</cdr:x>
      <cdr:y>0.1151</cdr:y>
    </cdr:from>
    <cdr:to>
      <cdr:x>0.92771</cdr:x>
      <cdr:y>0.18609</cdr:y>
    </cdr:to>
    <cdr:sp macro="" textlink="">
      <cdr:nvSpPr>
        <cdr:cNvPr id="3" name="TextBox 1">
          <a:extLst xmlns:a="http://schemas.openxmlformats.org/drawingml/2006/main">
            <a:ext uri="{FF2B5EF4-FFF2-40B4-BE49-F238E27FC236}">
              <a16:creationId xmlns:a16="http://schemas.microsoft.com/office/drawing/2014/main" id="{451DE27E-7E3E-4A79-BA6F-E7D10B154925}"/>
            </a:ext>
          </a:extLst>
        </cdr:cNvPr>
        <cdr:cNvSpPr txBox="1"/>
      </cdr:nvSpPr>
      <cdr:spPr>
        <a:xfrm xmlns:a="http://schemas.openxmlformats.org/drawingml/2006/main">
          <a:off x="4901917" y="376414"/>
          <a:ext cx="797708" cy="23215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kern="1200">
              <a:solidFill>
                <a:schemeClr val="bg1"/>
              </a:solidFill>
              <a:latin typeface="Arial Black" panose="020B0A04020102020204" pitchFamily="34" charset="0"/>
            </a:rPr>
            <a:t>India</a:t>
          </a:r>
        </a:p>
      </cdr:txBody>
    </cdr:sp>
  </cdr:relSizeAnchor>
  <cdr:relSizeAnchor xmlns:cdr="http://schemas.openxmlformats.org/drawingml/2006/chartDrawing">
    <cdr:from>
      <cdr:x>0.07645</cdr:x>
      <cdr:y>0.0296</cdr:y>
    </cdr:from>
    <cdr:to>
      <cdr:x>0.32432</cdr:x>
      <cdr:y>0.10485</cdr:y>
    </cdr:to>
    <cdr:sp macro="" textlink="">
      <cdr:nvSpPr>
        <cdr:cNvPr id="4" name="TextBox 1">
          <a:extLst xmlns:a="http://schemas.openxmlformats.org/drawingml/2006/main">
            <a:ext uri="{FF2B5EF4-FFF2-40B4-BE49-F238E27FC236}">
              <a16:creationId xmlns:a16="http://schemas.microsoft.com/office/drawing/2014/main" id="{1A36884A-3072-0077-F6EF-41350BB219A5}"/>
            </a:ext>
          </a:extLst>
        </cdr:cNvPr>
        <cdr:cNvSpPr txBox="1"/>
      </cdr:nvSpPr>
      <cdr:spPr>
        <a:xfrm xmlns:a="http://schemas.openxmlformats.org/drawingml/2006/main">
          <a:off x="478269" y="96792"/>
          <a:ext cx="1550714" cy="24610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en-US" sz="1100" kern="1200">
            <a:solidFill>
              <a:schemeClr val="bg1"/>
            </a:solidFill>
            <a:latin typeface="Arial Black" panose="020B0A04020102020204" pitchFamily="34" charset="0"/>
          </a:endParaRPr>
        </a:p>
      </cdr:txBody>
    </cdr:sp>
  </cdr:relSizeAnchor>
  <cdr:relSizeAnchor xmlns:cdr="http://schemas.openxmlformats.org/drawingml/2006/chartDrawing">
    <cdr:from>
      <cdr:x>0.0814</cdr:x>
      <cdr:y>0.08356</cdr:y>
    </cdr:from>
    <cdr:to>
      <cdr:x>0.33651</cdr:x>
      <cdr:y>0.16967</cdr:y>
    </cdr:to>
    <cdr:sp macro="" textlink="">
      <cdr:nvSpPr>
        <cdr:cNvPr id="5" name="TextBox 1">
          <a:extLst xmlns:a="http://schemas.openxmlformats.org/drawingml/2006/main">
            <a:ext uri="{FF2B5EF4-FFF2-40B4-BE49-F238E27FC236}">
              <a16:creationId xmlns:a16="http://schemas.microsoft.com/office/drawing/2014/main" id="{1A36884A-3072-0077-F6EF-41350BB219A5}"/>
            </a:ext>
          </a:extLst>
        </cdr:cNvPr>
        <cdr:cNvSpPr txBox="1"/>
      </cdr:nvSpPr>
      <cdr:spPr>
        <a:xfrm xmlns:a="http://schemas.openxmlformats.org/drawingml/2006/main">
          <a:off x="509269" y="273248"/>
          <a:ext cx="1596013" cy="28160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kern="1200">
              <a:solidFill>
                <a:schemeClr val="bg1"/>
              </a:solidFill>
              <a:latin typeface="Arial Black" panose="020B0A04020102020204" pitchFamily="34" charset="0"/>
            </a:rPr>
            <a:t>South Korea</a:t>
          </a:r>
        </a:p>
      </cdr:txBody>
    </cdr:sp>
  </cdr:relSizeAnchor>
  <cdr:relSizeAnchor xmlns:cdr="http://schemas.openxmlformats.org/drawingml/2006/chartDrawing">
    <cdr:from>
      <cdr:x>0.43758</cdr:x>
      <cdr:y>0.10097</cdr:y>
    </cdr:from>
    <cdr:to>
      <cdr:x>0.57553</cdr:x>
      <cdr:y>0.19223</cdr:y>
    </cdr:to>
    <cdr:sp macro="" textlink="">
      <cdr:nvSpPr>
        <cdr:cNvPr id="6" name="TextBox 5">
          <a:extLst xmlns:a="http://schemas.openxmlformats.org/drawingml/2006/main">
            <a:ext uri="{FF2B5EF4-FFF2-40B4-BE49-F238E27FC236}">
              <a16:creationId xmlns:a16="http://schemas.microsoft.com/office/drawing/2014/main" id="{13479D2B-8C3C-FA56-F8DB-5696B983E988}"/>
            </a:ext>
          </a:extLst>
        </cdr:cNvPr>
        <cdr:cNvSpPr txBox="1"/>
      </cdr:nvSpPr>
      <cdr:spPr>
        <a:xfrm xmlns:a="http://schemas.openxmlformats.org/drawingml/2006/main">
          <a:off x="2737563" y="330200"/>
          <a:ext cx="863045" cy="2984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kern="1200">
              <a:solidFill>
                <a:schemeClr val="bg1"/>
              </a:solidFill>
              <a:latin typeface="Arial Black" panose="020B0A04020102020204" pitchFamily="34" charset="0"/>
            </a:rPr>
            <a:t>Vietnam</a:t>
          </a:r>
        </a:p>
      </cdr:txBody>
    </cdr:sp>
  </cdr:relSizeAnchor>
  <cdr:relSizeAnchor xmlns:cdr="http://schemas.openxmlformats.org/drawingml/2006/chartDrawing">
    <cdr:from>
      <cdr:x>0.83726</cdr:x>
      <cdr:y>0.9035</cdr:y>
    </cdr:from>
    <cdr:to>
      <cdr:x>0.95519</cdr:x>
      <cdr:y>0.97962</cdr:y>
    </cdr:to>
    <cdr:sp macro="" textlink="">
      <cdr:nvSpPr>
        <cdr:cNvPr id="7" name="TextBox 1">
          <a:extLst xmlns:a="http://schemas.openxmlformats.org/drawingml/2006/main">
            <a:ext uri="{FF2B5EF4-FFF2-40B4-BE49-F238E27FC236}">
              <a16:creationId xmlns:a16="http://schemas.microsoft.com/office/drawing/2014/main" id="{DC64CB0B-0312-0F9C-E0B3-3688C182D8D9}"/>
            </a:ext>
          </a:extLst>
        </cdr:cNvPr>
        <cdr:cNvSpPr txBox="1"/>
      </cdr:nvSpPr>
      <cdr:spPr>
        <a:xfrm xmlns:a="http://schemas.openxmlformats.org/drawingml/2006/main">
          <a:off x="5143935" y="2954671"/>
          <a:ext cx="724537" cy="248931"/>
        </a:xfrm>
        <a:prstGeom xmlns:a="http://schemas.openxmlformats.org/drawingml/2006/main" prst="rect">
          <a:avLst/>
        </a:prstGeom>
        <a:solidFill xmlns:a="http://schemas.openxmlformats.org/drawingml/2006/main">
          <a:sysClr val="window" lastClr="FFFFFF"/>
        </a:solidFill>
      </cdr:spPr>
      <cdr:txBody>
        <a:bodyPr xmlns:a="http://schemas.openxmlformats.org/drawingml/2006/main" wrap="none" rtlCol="0"/>
        <a:lstStyle xmlns:a="http://schemas.openxmlformats.org/drawingml/2006/main">
          <a:defPPr>
            <a:defRPr lang="en-US"/>
          </a:defPPr>
          <a:lvl1pPr marL="0" indent="0" algn="l" defTabSz="914400" rtl="0" eaLnBrk="1" latinLnBrk="0" hangingPunct="1">
            <a:defRPr sz="1100" kern="1200">
              <a:solidFill>
                <a:schemeClr val="tx1"/>
              </a:solidFill>
              <a:latin typeface="+mn-lt"/>
              <a:ea typeface="+mn-ea"/>
              <a:cs typeface="+mn-cs"/>
            </a:defRPr>
          </a:lvl1pPr>
          <a:lvl2pPr marL="457200" indent="0" algn="l" defTabSz="914400" rtl="0" eaLnBrk="1" latinLnBrk="0" hangingPunct="1">
            <a:defRPr sz="1100" kern="1200">
              <a:solidFill>
                <a:schemeClr val="tx1"/>
              </a:solidFill>
              <a:latin typeface="+mn-lt"/>
              <a:ea typeface="+mn-ea"/>
              <a:cs typeface="+mn-cs"/>
            </a:defRPr>
          </a:lvl2pPr>
          <a:lvl3pPr marL="914400" indent="0" algn="l" defTabSz="914400" rtl="0" eaLnBrk="1" latinLnBrk="0" hangingPunct="1">
            <a:defRPr sz="1100" kern="1200">
              <a:solidFill>
                <a:schemeClr val="tx1"/>
              </a:solidFill>
              <a:latin typeface="+mn-lt"/>
              <a:ea typeface="+mn-ea"/>
              <a:cs typeface="+mn-cs"/>
            </a:defRPr>
          </a:lvl3pPr>
          <a:lvl4pPr marL="1371600" indent="0" algn="l" defTabSz="914400" rtl="0" eaLnBrk="1" latinLnBrk="0" hangingPunct="1">
            <a:defRPr sz="1100" kern="1200">
              <a:solidFill>
                <a:schemeClr val="tx1"/>
              </a:solidFill>
              <a:latin typeface="+mn-lt"/>
              <a:ea typeface="+mn-ea"/>
              <a:cs typeface="+mn-cs"/>
            </a:defRPr>
          </a:lvl4pPr>
          <a:lvl5pPr marL="1828800" indent="0" algn="l" defTabSz="914400" rtl="0" eaLnBrk="1" latinLnBrk="0" hangingPunct="1">
            <a:defRPr sz="1100" kern="1200">
              <a:solidFill>
                <a:schemeClr val="tx1"/>
              </a:solidFill>
              <a:latin typeface="+mn-lt"/>
              <a:ea typeface="+mn-ea"/>
              <a:cs typeface="+mn-cs"/>
            </a:defRPr>
          </a:lvl5pPr>
          <a:lvl6pPr marL="2286000" indent="0" algn="l" defTabSz="914400" rtl="0" eaLnBrk="1" latinLnBrk="0" hangingPunct="1">
            <a:defRPr sz="1100" kern="1200">
              <a:solidFill>
                <a:schemeClr val="tx1"/>
              </a:solidFill>
              <a:latin typeface="+mn-lt"/>
              <a:ea typeface="+mn-ea"/>
              <a:cs typeface="+mn-cs"/>
            </a:defRPr>
          </a:lvl6pPr>
          <a:lvl7pPr marL="2743200" indent="0" algn="l" defTabSz="914400" rtl="0" eaLnBrk="1" latinLnBrk="0" hangingPunct="1">
            <a:defRPr sz="1100" kern="1200">
              <a:solidFill>
                <a:schemeClr val="tx1"/>
              </a:solidFill>
              <a:latin typeface="+mn-lt"/>
              <a:ea typeface="+mn-ea"/>
              <a:cs typeface="+mn-cs"/>
            </a:defRPr>
          </a:lvl7pPr>
          <a:lvl8pPr marL="3200400" indent="0" algn="l" defTabSz="914400" rtl="0" eaLnBrk="1" latinLnBrk="0" hangingPunct="1">
            <a:defRPr sz="1100" kern="1200">
              <a:solidFill>
                <a:schemeClr val="tx1"/>
              </a:solidFill>
              <a:latin typeface="+mn-lt"/>
              <a:ea typeface="+mn-ea"/>
              <a:cs typeface="+mn-cs"/>
            </a:defRPr>
          </a:lvl8pPr>
          <a:lvl9pPr marL="3657600" indent="0" algn="l" defTabSz="914400" rtl="0" eaLnBrk="1" latinLnBrk="0" hangingPunct="1">
            <a:defRPr sz="1100" kern="1200">
              <a:solidFill>
                <a:schemeClr val="tx1"/>
              </a:solidFill>
              <a:latin typeface="+mn-lt"/>
              <a:ea typeface="+mn-ea"/>
              <a:cs typeface="+mn-cs"/>
            </a:defRPr>
          </a:lvl9pPr>
        </a:lstStyle>
        <a:p xmlns:a="http://schemas.openxmlformats.org/drawingml/2006/main">
          <a:r>
            <a:rPr lang="en-US" sz="1000" kern="1200">
              <a:latin typeface="Arial Black" panose="020B0A04020102020204" pitchFamily="34" charset="0"/>
            </a:rPr>
            <a:t>Dec-2025</a:t>
          </a:r>
        </a:p>
      </cdr:txBody>
    </cdr:sp>
  </cdr:relSizeAnchor>
  <cdr:relSizeAnchor xmlns:cdr="http://schemas.openxmlformats.org/drawingml/2006/chartDrawing">
    <cdr:from>
      <cdr:x>0.07139</cdr:x>
      <cdr:y>0.02767</cdr:y>
    </cdr:from>
    <cdr:to>
      <cdr:x>0.39178</cdr:x>
      <cdr:y>0.1086</cdr:y>
    </cdr:to>
    <cdr:sp macro="" textlink="">
      <cdr:nvSpPr>
        <cdr:cNvPr id="8" name="TextBox 1">
          <a:extLst xmlns:a="http://schemas.openxmlformats.org/drawingml/2006/main">
            <a:ext uri="{FF2B5EF4-FFF2-40B4-BE49-F238E27FC236}">
              <a16:creationId xmlns:a16="http://schemas.microsoft.com/office/drawing/2014/main" id="{6E4B2CE5-FFD5-8219-897F-A075289F2C99}"/>
            </a:ext>
          </a:extLst>
        </cdr:cNvPr>
        <cdr:cNvSpPr txBox="1"/>
      </cdr:nvSpPr>
      <cdr:spPr>
        <a:xfrm xmlns:a="http://schemas.openxmlformats.org/drawingml/2006/main">
          <a:off x="444500" y="88900"/>
          <a:ext cx="1994843" cy="26003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0" kern="1200">
              <a:solidFill>
                <a:schemeClr val="bg1"/>
              </a:solidFill>
              <a:latin typeface="Arial Black" panose="020B0A04020102020204" pitchFamily="34" charset="0"/>
            </a:rPr>
            <a:t>All other countries</a:t>
          </a:r>
        </a:p>
      </cdr:txBody>
    </cdr:sp>
  </cdr:relSizeAnchor>
</c:userShapes>
</file>

<file path=xl/drawings/drawing13.xml><?xml version="1.0" encoding="utf-8"?>
<xdr:wsDr xmlns:xdr="http://schemas.openxmlformats.org/drawingml/2006/spreadsheetDrawing" xmlns:a="http://schemas.openxmlformats.org/drawingml/2006/main">
  <xdr:twoCellAnchor>
    <xdr:from>
      <xdr:col>16</xdr:col>
      <xdr:colOff>557076</xdr:colOff>
      <xdr:row>6</xdr:row>
      <xdr:rowOff>141152</xdr:rowOff>
    </xdr:from>
    <xdr:to>
      <xdr:col>27</xdr:col>
      <xdr:colOff>187869</xdr:colOff>
      <xdr:row>24</xdr:row>
      <xdr:rowOff>142603</xdr:rowOff>
    </xdr:to>
    <xdr:graphicFrame macro="">
      <xdr:nvGraphicFramePr>
        <xdr:cNvPr id="2" name="Chart 1">
          <a:extLst>
            <a:ext uri="{FF2B5EF4-FFF2-40B4-BE49-F238E27FC236}">
              <a16:creationId xmlns:a16="http://schemas.microsoft.com/office/drawing/2014/main" id="{9F318C8F-4E33-4929-9B58-4708967320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0.71891</cdr:x>
      <cdr:y>0.31266</cdr:y>
    </cdr:from>
    <cdr:to>
      <cdr:x>0.87568</cdr:x>
      <cdr:y>0.3975</cdr:y>
    </cdr:to>
    <cdr:sp macro="" textlink="">
      <cdr:nvSpPr>
        <cdr:cNvPr id="2" name="TextBox 1">
          <a:extLst xmlns:a="http://schemas.openxmlformats.org/drawingml/2006/main">
            <a:ext uri="{FF2B5EF4-FFF2-40B4-BE49-F238E27FC236}">
              <a16:creationId xmlns:a16="http://schemas.microsoft.com/office/drawing/2014/main" id="{D0179FD6-36DA-C5BB-F13C-D7C72036D1EB}"/>
            </a:ext>
          </a:extLst>
        </cdr:cNvPr>
        <cdr:cNvSpPr txBox="1"/>
      </cdr:nvSpPr>
      <cdr:spPr>
        <a:xfrm xmlns:a="http://schemas.openxmlformats.org/drawingml/2006/main">
          <a:off x="4641441" y="1031950"/>
          <a:ext cx="1012141" cy="28001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0" kern="1200">
              <a:solidFill>
                <a:srgbClr val="3C719D"/>
              </a:solidFill>
              <a:latin typeface="Arial Black" panose="020B0A04020102020204" pitchFamily="34" charset="0"/>
            </a:rPr>
            <a:t>Rest of world</a:t>
          </a:r>
        </a:p>
      </cdr:txBody>
    </cdr:sp>
  </cdr:relSizeAnchor>
  <cdr:relSizeAnchor xmlns:cdr="http://schemas.openxmlformats.org/drawingml/2006/chartDrawing">
    <cdr:from>
      <cdr:x>0.83765</cdr:x>
      <cdr:y>0.77937</cdr:y>
    </cdr:from>
    <cdr:to>
      <cdr:x>0.90104</cdr:x>
      <cdr:y>0.85648</cdr:y>
    </cdr:to>
    <cdr:sp macro="" textlink="">
      <cdr:nvSpPr>
        <cdr:cNvPr id="3" name="TextBox 1">
          <a:extLst xmlns:a="http://schemas.openxmlformats.org/drawingml/2006/main">
            <a:ext uri="{FF2B5EF4-FFF2-40B4-BE49-F238E27FC236}">
              <a16:creationId xmlns:a16="http://schemas.microsoft.com/office/drawing/2014/main" id="{2C054FAA-3228-ADBE-CCEB-A2FD84076CBD}"/>
            </a:ext>
          </a:extLst>
        </cdr:cNvPr>
        <cdr:cNvSpPr txBox="1"/>
      </cdr:nvSpPr>
      <cdr:spPr>
        <a:xfrm xmlns:a="http://schemas.openxmlformats.org/drawingml/2006/main">
          <a:off x="5317264" y="2539980"/>
          <a:ext cx="402388" cy="25130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kern="1200">
              <a:solidFill>
                <a:srgbClr val="C00000"/>
              </a:solidFill>
              <a:latin typeface="Arial Black" panose="020B0A04020102020204" pitchFamily="34" charset="0"/>
            </a:rPr>
            <a:t>China</a:t>
          </a:r>
        </a:p>
      </cdr:txBody>
    </cdr:sp>
  </cdr:relSizeAnchor>
  <cdr:relSizeAnchor xmlns:cdr="http://schemas.openxmlformats.org/drawingml/2006/chartDrawing">
    <cdr:from>
      <cdr:x>0.89539</cdr:x>
      <cdr:y>0.64133</cdr:y>
    </cdr:from>
    <cdr:to>
      <cdr:x>0.9955</cdr:x>
      <cdr:y>0.69178</cdr:y>
    </cdr:to>
    <cdr:sp macro="" textlink="">
      <cdr:nvSpPr>
        <cdr:cNvPr id="5" name="TextBox 1">
          <a:extLst xmlns:a="http://schemas.openxmlformats.org/drawingml/2006/main">
            <a:ext uri="{FF2B5EF4-FFF2-40B4-BE49-F238E27FC236}">
              <a16:creationId xmlns:a16="http://schemas.microsoft.com/office/drawing/2014/main" id="{AE1280AB-2D10-16B0-C4CF-0DBCFE889489}"/>
            </a:ext>
          </a:extLst>
        </cdr:cNvPr>
        <cdr:cNvSpPr txBox="1"/>
      </cdr:nvSpPr>
      <cdr:spPr>
        <a:xfrm xmlns:a="http://schemas.openxmlformats.org/drawingml/2006/main">
          <a:off x="5683767" y="2090089"/>
          <a:ext cx="635481" cy="164416"/>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0" kern="1200">
              <a:solidFill>
                <a:schemeClr val="tx1"/>
              </a:solidFill>
              <a:latin typeface="Arial Black" panose="020B0A04020102020204" pitchFamily="34" charset="0"/>
            </a:rPr>
            <a:t>World</a:t>
          </a:r>
        </a:p>
      </cdr:txBody>
    </cdr:sp>
  </cdr:relSizeAnchor>
  <cdr:relSizeAnchor xmlns:cdr="http://schemas.openxmlformats.org/drawingml/2006/chartDrawing">
    <cdr:from>
      <cdr:x>0.84549</cdr:x>
      <cdr:y>0.91314</cdr:y>
    </cdr:from>
    <cdr:to>
      <cdr:x>0.98313</cdr:x>
      <cdr:y>0.98747</cdr:y>
    </cdr:to>
    <cdr:sp macro="" textlink="">
      <cdr:nvSpPr>
        <cdr:cNvPr id="7" name="TextBox 1">
          <a:extLst xmlns:a="http://schemas.openxmlformats.org/drawingml/2006/main">
            <a:ext uri="{FF2B5EF4-FFF2-40B4-BE49-F238E27FC236}">
              <a16:creationId xmlns:a16="http://schemas.microsoft.com/office/drawing/2014/main" id="{02BD20AF-B14B-6B1A-CC42-E7E594775366}"/>
            </a:ext>
          </a:extLst>
        </cdr:cNvPr>
        <cdr:cNvSpPr txBox="1"/>
      </cdr:nvSpPr>
      <cdr:spPr>
        <a:xfrm xmlns:a="http://schemas.openxmlformats.org/drawingml/2006/main">
          <a:off x="5347411" y="3013867"/>
          <a:ext cx="870509" cy="245329"/>
        </a:xfrm>
        <a:prstGeom xmlns:a="http://schemas.openxmlformats.org/drawingml/2006/main" prst="rect">
          <a:avLst/>
        </a:prstGeom>
        <a:solidFill xmlns:a="http://schemas.openxmlformats.org/drawingml/2006/main">
          <a:sysClr val="window" lastClr="FFFFFF"/>
        </a:solidFill>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kern="1200">
              <a:latin typeface="Arial Black" panose="020B0A04020102020204" pitchFamily="34" charset="0"/>
            </a:rPr>
            <a:t>Dec-2025</a:t>
          </a:r>
        </a:p>
      </cdr:txBody>
    </cdr:sp>
  </cdr:relSizeAnchor>
  <cdr:relSizeAnchor xmlns:cdr="http://schemas.openxmlformats.org/drawingml/2006/chartDrawing">
    <cdr:from>
      <cdr:x>0.8698</cdr:x>
      <cdr:y>0.04554</cdr:y>
    </cdr:from>
    <cdr:to>
      <cdr:x>0.87497</cdr:x>
      <cdr:y>0.90362</cdr:y>
    </cdr:to>
    <cdr:cxnSp macro="">
      <cdr:nvCxnSpPr>
        <cdr:cNvPr id="4" name="Straight Connector 3">
          <a:extLst xmlns:a="http://schemas.openxmlformats.org/drawingml/2006/main">
            <a:ext uri="{FF2B5EF4-FFF2-40B4-BE49-F238E27FC236}">
              <a16:creationId xmlns:a16="http://schemas.microsoft.com/office/drawing/2014/main" id="{60847E7E-D553-03C0-5BD8-81D3998F7097}"/>
            </a:ext>
          </a:extLst>
        </cdr:cNvPr>
        <cdr:cNvCxnSpPr/>
      </cdr:nvCxnSpPr>
      <cdr:spPr>
        <a:xfrm xmlns:a="http://schemas.openxmlformats.org/drawingml/2006/main" flipH="1">
          <a:off x="5521314" y="148408"/>
          <a:ext cx="32850" cy="2796496"/>
        </a:xfrm>
        <a:prstGeom xmlns:a="http://schemas.openxmlformats.org/drawingml/2006/main" prst="line">
          <a:avLst/>
        </a:prstGeom>
        <a:ln xmlns:a="http://schemas.openxmlformats.org/drawingml/2006/main">
          <a:solidFill>
            <a:sysClr val="windowText" lastClr="00000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0.62171</cdr:x>
      <cdr:y>0.05045</cdr:y>
    </cdr:from>
    <cdr:to>
      <cdr:x>0.87761</cdr:x>
      <cdr:y>0.16294</cdr:y>
    </cdr:to>
    <cdr:sp macro="" textlink="">
      <cdr:nvSpPr>
        <cdr:cNvPr id="6" name="TextBox 1">
          <a:extLst xmlns:a="http://schemas.openxmlformats.org/drawingml/2006/main">
            <a:ext uri="{FF2B5EF4-FFF2-40B4-BE49-F238E27FC236}">
              <a16:creationId xmlns:a16="http://schemas.microsoft.com/office/drawing/2014/main" id="{71080244-D8E7-6630-746D-CB1858E830CA}"/>
            </a:ext>
          </a:extLst>
        </cdr:cNvPr>
        <cdr:cNvSpPr txBox="1"/>
      </cdr:nvSpPr>
      <cdr:spPr>
        <a:xfrm xmlns:a="http://schemas.openxmlformats.org/drawingml/2006/main">
          <a:off x="3946525" y="164413"/>
          <a:ext cx="1624391" cy="36660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US" sz="1100" b="0">
              <a:effectLst/>
              <a:latin typeface="Arial Black" panose="020B0A04020102020204" pitchFamily="34" charset="0"/>
              <a:ea typeface="+mn-ea"/>
              <a:cs typeface="+mn-cs"/>
            </a:rPr>
            <a:t>February 2025:</a:t>
          </a:r>
          <a:endParaRPr lang="en-US" sz="1100" b="0">
            <a:effectLst/>
            <a:latin typeface="Arial Black" panose="020B0A04020102020204" pitchFamily="34" charset="0"/>
          </a:endParaRPr>
        </a:p>
        <a:p xmlns:a="http://schemas.openxmlformats.org/drawingml/2006/main">
          <a:pPr algn="r"/>
          <a:r>
            <a:rPr lang="en-US" sz="1100" b="0" baseline="0">
              <a:effectLst/>
              <a:latin typeface="Arial Black" panose="020B0A04020102020204" pitchFamily="34" charset="0"/>
              <a:ea typeface="+mn-ea"/>
              <a:cs typeface="+mn-cs"/>
            </a:rPr>
            <a:t>Trump 2.0 tariffs</a:t>
          </a:r>
          <a:endParaRPr lang="en-US" sz="1100" b="0">
            <a:effectLst/>
            <a:latin typeface="Arial Black" panose="020B0A04020102020204" pitchFamily="34" charset="0"/>
          </a:endParaRPr>
        </a:p>
      </cdr:txBody>
    </cdr:sp>
  </cdr:relSizeAnchor>
</c:userShapes>
</file>

<file path=xl/drawings/drawing15.xml><?xml version="1.0" encoding="utf-8"?>
<xdr:wsDr xmlns:xdr="http://schemas.openxmlformats.org/drawingml/2006/spreadsheetDrawing" xmlns:a="http://schemas.openxmlformats.org/drawingml/2006/main">
  <xdr:twoCellAnchor>
    <xdr:from>
      <xdr:col>5</xdr:col>
      <xdr:colOff>21771</xdr:colOff>
      <xdr:row>6</xdr:row>
      <xdr:rowOff>60273</xdr:rowOff>
    </xdr:from>
    <xdr:to>
      <xdr:col>10</xdr:col>
      <xdr:colOff>457201</xdr:colOff>
      <xdr:row>24</xdr:row>
      <xdr:rowOff>43541</xdr:rowOff>
    </xdr:to>
    <xdr:graphicFrame macro="">
      <xdr:nvGraphicFramePr>
        <xdr:cNvPr id="2" name="Chart 1">
          <a:extLst>
            <a:ext uri="{FF2B5EF4-FFF2-40B4-BE49-F238E27FC236}">
              <a16:creationId xmlns:a16="http://schemas.microsoft.com/office/drawing/2014/main" id="{7C05DCAF-F03C-43C8-AAE0-0816F19E9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0.36268</cdr:x>
      <cdr:y>0.10875</cdr:y>
    </cdr:from>
    <cdr:to>
      <cdr:x>0.52822</cdr:x>
      <cdr:y>0.17443</cdr:y>
    </cdr:to>
    <cdr:sp macro="" textlink="">
      <cdr:nvSpPr>
        <cdr:cNvPr id="2" name="TextBox 1">
          <a:extLst xmlns:a="http://schemas.openxmlformats.org/drawingml/2006/main">
            <a:ext uri="{FF2B5EF4-FFF2-40B4-BE49-F238E27FC236}">
              <a16:creationId xmlns:a16="http://schemas.microsoft.com/office/drawing/2014/main" id="{1A36884A-3072-0077-F6EF-41350BB219A5}"/>
            </a:ext>
          </a:extLst>
        </cdr:cNvPr>
        <cdr:cNvSpPr txBox="1"/>
      </cdr:nvSpPr>
      <cdr:spPr>
        <a:xfrm xmlns:a="http://schemas.openxmlformats.org/drawingml/2006/main">
          <a:off x="2270110" y="360414"/>
          <a:ext cx="1036162" cy="21768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kern="1200">
              <a:solidFill>
                <a:schemeClr val="bg1"/>
              </a:solidFill>
              <a:latin typeface="Arial Black" panose="020B0A04020102020204" pitchFamily="34" charset="0"/>
            </a:rPr>
            <a:t>Vietnam</a:t>
          </a:r>
        </a:p>
      </cdr:txBody>
    </cdr:sp>
  </cdr:relSizeAnchor>
  <cdr:relSizeAnchor xmlns:cdr="http://schemas.openxmlformats.org/drawingml/2006/chartDrawing">
    <cdr:from>
      <cdr:x>0.4262</cdr:x>
      <cdr:y>0.47207</cdr:y>
    </cdr:from>
    <cdr:to>
      <cdr:x>0.53929</cdr:x>
      <cdr:y>0.53993</cdr:y>
    </cdr:to>
    <cdr:sp macro="" textlink="">
      <cdr:nvSpPr>
        <cdr:cNvPr id="3" name="TextBox 1">
          <a:extLst xmlns:a="http://schemas.openxmlformats.org/drawingml/2006/main">
            <a:ext uri="{FF2B5EF4-FFF2-40B4-BE49-F238E27FC236}">
              <a16:creationId xmlns:a16="http://schemas.microsoft.com/office/drawing/2014/main" id="{00000000-0008-0000-0300-000005000000}"/>
            </a:ext>
          </a:extLst>
        </cdr:cNvPr>
        <cdr:cNvSpPr txBox="1"/>
      </cdr:nvSpPr>
      <cdr:spPr>
        <a:xfrm xmlns:a="http://schemas.openxmlformats.org/drawingml/2006/main">
          <a:off x="2667726" y="1564594"/>
          <a:ext cx="707863" cy="22490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0" kern="1200">
              <a:solidFill>
                <a:schemeClr val="bg1"/>
              </a:solidFill>
              <a:latin typeface="Arial Black" panose="020B0A04020102020204" pitchFamily="34" charset="0"/>
            </a:rPr>
            <a:t>China</a:t>
          </a:r>
        </a:p>
      </cdr:txBody>
    </cdr:sp>
  </cdr:relSizeAnchor>
  <cdr:relSizeAnchor xmlns:cdr="http://schemas.openxmlformats.org/drawingml/2006/chartDrawing">
    <cdr:from>
      <cdr:x>0.84267</cdr:x>
      <cdr:y>0.90907</cdr:y>
    </cdr:from>
    <cdr:to>
      <cdr:x>0.96092</cdr:x>
      <cdr:y>0.98368</cdr:y>
    </cdr:to>
    <cdr:sp macro="" textlink="">
      <cdr:nvSpPr>
        <cdr:cNvPr id="5" name="TextBox 1">
          <a:extLst xmlns:a="http://schemas.openxmlformats.org/drawingml/2006/main">
            <a:ext uri="{FF2B5EF4-FFF2-40B4-BE49-F238E27FC236}">
              <a16:creationId xmlns:a16="http://schemas.microsoft.com/office/drawing/2014/main" id="{DC64CB0B-0312-0F9C-E0B3-3688C182D8D9}"/>
            </a:ext>
          </a:extLst>
        </cdr:cNvPr>
        <cdr:cNvSpPr txBox="1"/>
      </cdr:nvSpPr>
      <cdr:spPr>
        <a:xfrm xmlns:a="http://schemas.openxmlformats.org/drawingml/2006/main">
          <a:off x="5257792" y="3032717"/>
          <a:ext cx="737811" cy="248903"/>
        </a:xfrm>
        <a:prstGeom xmlns:a="http://schemas.openxmlformats.org/drawingml/2006/main" prst="rect">
          <a:avLst/>
        </a:prstGeom>
        <a:solidFill xmlns:a="http://schemas.openxmlformats.org/drawingml/2006/main">
          <a:sysClr val="window" lastClr="FFFFFF"/>
        </a:solidFill>
      </cdr:spPr>
      <cdr:txBody>
        <a:bodyPr xmlns:a="http://schemas.openxmlformats.org/drawingml/2006/main" wrap="none" rtlCol="0"/>
        <a:lstStyle xmlns:a="http://schemas.openxmlformats.org/drawingml/2006/main">
          <a:defPPr>
            <a:defRPr lang="en-US"/>
          </a:defPPr>
          <a:lvl1pPr marL="0" indent="0" algn="l" defTabSz="914400" rtl="0" eaLnBrk="1" latinLnBrk="0" hangingPunct="1">
            <a:defRPr sz="1100" kern="1200">
              <a:solidFill>
                <a:schemeClr val="tx1"/>
              </a:solidFill>
              <a:latin typeface="+mn-lt"/>
              <a:ea typeface="+mn-ea"/>
              <a:cs typeface="+mn-cs"/>
            </a:defRPr>
          </a:lvl1pPr>
          <a:lvl2pPr marL="457200" indent="0" algn="l" defTabSz="914400" rtl="0" eaLnBrk="1" latinLnBrk="0" hangingPunct="1">
            <a:defRPr sz="1100" kern="1200">
              <a:solidFill>
                <a:schemeClr val="tx1"/>
              </a:solidFill>
              <a:latin typeface="+mn-lt"/>
              <a:ea typeface="+mn-ea"/>
              <a:cs typeface="+mn-cs"/>
            </a:defRPr>
          </a:lvl2pPr>
          <a:lvl3pPr marL="914400" indent="0" algn="l" defTabSz="914400" rtl="0" eaLnBrk="1" latinLnBrk="0" hangingPunct="1">
            <a:defRPr sz="1100" kern="1200">
              <a:solidFill>
                <a:schemeClr val="tx1"/>
              </a:solidFill>
              <a:latin typeface="+mn-lt"/>
              <a:ea typeface="+mn-ea"/>
              <a:cs typeface="+mn-cs"/>
            </a:defRPr>
          </a:lvl3pPr>
          <a:lvl4pPr marL="1371600" indent="0" algn="l" defTabSz="914400" rtl="0" eaLnBrk="1" latinLnBrk="0" hangingPunct="1">
            <a:defRPr sz="1100" kern="1200">
              <a:solidFill>
                <a:schemeClr val="tx1"/>
              </a:solidFill>
              <a:latin typeface="+mn-lt"/>
              <a:ea typeface="+mn-ea"/>
              <a:cs typeface="+mn-cs"/>
            </a:defRPr>
          </a:lvl4pPr>
          <a:lvl5pPr marL="1828800" indent="0" algn="l" defTabSz="914400" rtl="0" eaLnBrk="1" latinLnBrk="0" hangingPunct="1">
            <a:defRPr sz="1100" kern="1200">
              <a:solidFill>
                <a:schemeClr val="tx1"/>
              </a:solidFill>
              <a:latin typeface="+mn-lt"/>
              <a:ea typeface="+mn-ea"/>
              <a:cs typeface="+mn-cs"/>
            </a:defRPr>
          </a:lvl5pPr>
          <a:lvl6pPr marL="2286000" indent="0" algn="l" defTabSz="914400" rtl="0" eaLnBrk="1" latinLnBrk="0" hangingPunct="1">
            <a:defRPr sz="1100" kern="1200">
              <a:solidFill>
                <a:schemeClr val="tx1"/>
              </a:solidFill>
              <a:latin typeface="+mn-lt"/>
              <a:ea typeface="+mn-ea"/>
              <a:cs typeface="+mn-cs"/>
            </a:defRPr>
          </a:lvl6pPr>
          <a:lvl7pPr marL="2743200" indent="0" algn="l" defTabSz="914400" rtl="0" eaLnBrk="1" latinLnBrk="0" hangingPunct="1">
            <a:defRPr sz="1100" kern="1200">
              <a:solidFill>
                <a:schemeClr val="tx1"/>
              </a:solidFill>
              <a:latin typeface="+mn-lt"/>
              <a:ea typeface="+mn-ea"/>
              <a:cs typeface="+mn-cs"/>
            </a:defRPr>
          </a:lvl7pPr>
          <a:lvl8pPr marL="3200400" indent="0" algn="l" defTabSz="914400" rtl="0" eaLnBrk="1" latinLnBrk="0" hangingPunct="1">
            <a:defRPr sz="1100" kern="1200">
              <a:solidFill>
                <a:schemeClr val="tx1"/>
              </a:solidFill>
              <a:latin typeface="+mn-lt"/>
              <a:ea typeface="+mn-ea"/>
              <a:cs typeface="+mn-cs"/>
            </a:defRPr>
          </a:lvl8pPr>
          <a:lvl9pPr marL="3657600" indent="0" algn="l" defTabSz="914400" rtl="0" eaLnBrk="1" latinLnBrk="0" hangingPunct="1">
            <a:defRPr sz="1100" kern="1200">
              <a:solidFill>
                <a:schemeClr val="tx1"/>
              </a:solidFill>
              <a:latin typeface="+mn-lt"/>
              <a:ea typeface="+mn-ea"/>
              <a:cs typeface="+mn-cs"/>
            </a:defRPr>
          </a:lvl9pPr>
        </a:lstStyle>
        <a:p xmlns:a="http://schemas.openxmlformats.org/drawingml/2006/main">
          <a:r>
            <a:rPr lang="en-US" sz="1000" kern="1200">
              <a:latin typeface="Arial Black" panose="020B0A04020102020204" pitchFamily="34" charset="0"/>
            </a:rPr>
            <a:t>Dec-2025</a:t>
          </a:r>
        </a:p>
      </cdr:txBody>
    </cdr:sp>
  </cdr:relSizeAnchor>
  <cdr:relSizeAnchor xmlns:cdr="http://schemas.openxmlformats.org/drawingml/2006/chartDrawing">
    <cdr:from>
      <cdr:x>0.337</cdr:x>
      <cdr:y>0.02847</cdr:y>
    </cdr:from>
    <cdr:to>
      <cdr:x>0.66838</cdr:x>
      <cdr:y>0.10692</cdr:y>
    </cdr:to>
    <cdr:sp macro="" textlink="">
      <cdr:nvSpPr>
        <cdr:cNvPr id="6" name="TextBox 1">
          <a:extLst xmlns:a="http://schemas.openxmlformats.org/drawingml/2006/main">
            <a:ext uri="{FF2B5EF4-FFF2-40B4-BE49-F238E27FC236}">
              <a16:creationId xmlns:a16="http://schemas.microsoft.com/office/drawing/2014/main" id="{6E4B2CE5-FFD5-8219-897F-A075289F2C99}"/>
            </a:ext>
          </a:extLst>
        </cdr:cNvPr>
        <cdr:cNvSpPr txBox="1"/>
      </cdr:nvSpPr>
      <cdr:spPr>
        <a:xfrm xmlns:a="http://schemas.openxmlformats.org/drawingml/2006/main">
          <a:off x="2109398" y="94358"/>
          <a:ext cx="2074202" cy="26000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0" kern="1200">
              <a:solidFill>
                <a:schemeClr val="bg1"/>
              </a:solidFill>
              <a:latin typeface="Arial Black" panose="020B0A04020102020204" pitchFamily="34" charset="0"/>
            </a:rPr>
            <a:t>All other countries</a:t>
          </a:r>
        </a:p>
      </cdr:txBody>
    </cdr:sp>
  </cdr:relSizeAnchor>
</c:userShapes>
</file>

<file path=xl/drawings/drawing17.xml><?xml version="1.0" encoding="utf-8"?>
<xdr:wsDr xmlns:xdr="http://schemas.openxmlformats.org/drawingml/2006/spreadsheetDrawing" xmlns:a="http://schemas.openxmlformats.org/drawingml/2006/main">
  <xdr:twoCellAnchor>
    <xdr:from>
      <xdr:col>16</xdr:col>
      <xdr:colOff>563034</xdr:colOff>
      <xdr:row>6</xdr:row>
      <xdr:rowOff>131235</xdr:rowOff>
    </xdr:from>
    <xdr:to>
      <xdr:col>27</xdr:col>
      <xdr:colOff>16934</xdr:colOff>
      <xdr:row>24</xdr:row>
      <xdr:rowOff>135468</xdr:rowOff>
    </xdr:to>
    <xdr:graphicFrame macro="">
      <xdr:nvGraphicFramePr>
        <xdr:cNvPr id="2" name="Chart 1">
          <a:extLst>
            <a:ext uri="{FF2B5EF4-FFF2-40B4-BE49-F238E27FC236}">
              <a16:creationId xmlns:a16="http://schemas.microsoft.com/office/drawing/2014/main" id="{184BDE21-DAA0-4DC3-A132-6AB11D86F2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0.88116</cdr:x>
      <cdr:y>0.8018</cdr:y>
    </cdr:from>
    <cdr:to>
      <cdr:x>0.94483</cdr:x>
      <cdr:y>0.87147</cdr:y>
    </cdr:to>
    <cdr:sp macro="" textlink="">
      <cdr:nvSpPr>
        <cdr:cNvPr id="2" name="TextBox 1">
          <a:extLst xmlns:a="http://schemas.openxmlformats.org/drawingml/2006/main">
            <a:ext uri="{FF2B5EF4-FFF2-40B4-BE49-F238E27FC236}">
              <a16:creationId xmlns:a16="http://schemas.microsoft.com/office/drawing/2014/main" id="{E6CA42FA-25D5-0BC6-89C7-83C85689B16E}"/>
            </a:ext>
          </a:extLst>
        </cdr:cNvPr>
        <cdr:cNvSpPr txBox="1"/>
      </cdr:nvSpPr>
      <cdr:spPr>
        <a:xfrm xmlns:a="http://schemas.openxmlformats.org/drawingml/2006/main">
          <a:off x="5427516" y="2691653"/>
          <a:ext cx="392175" cy="23388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kern="1200">
              <a:solidFill>
                <a:srgbClr val="C00000"/>
              </a:solidFill>
              <a:latin typeface="Arial Black" panose="020B0A04020102020204" pitchFamily="34" charset="0"/>
            </a:rPr>
            <a:t>China</a:t>
          </a:r>
        </a:p>
      </cdr:txBody>
    </cdr:sp>
  </cdr:relSizeAnchor>
  <cdr:relSizeAnchor xmlns:cdr="http://schemas.openxmlformats.org/drawingml/2006/chartDrawing">
    <cdr:from>
      <cdr:x>0.79253</cdr:x>
      <cdr:y>0.30387</cdr:y>
    </cdr:from>
    <cdr:to>
      <cdr:x>0.95001</cdr:x>
      <cdr:y>0.38051</cdr:y>
    </cdr:to>
    <cdr:sp macro="" textlink="">
      <cdr:nvSpPr>
        <cdr:cNvPr id="3" name="TextBox 1">
          <a:extLst xmlns:a="http://schemas.openxmlformats.org/drawingml/2006/main">
            <a:ext uri="{FF2B5EF4-FFF2-40B4-BE49-F238E27FC236}">
              <a16:creationId xmlns:a16="http://schemas.microsoft.com/office/drawing/2014/main" id="{ACA38434-57D3-8AC3-6D0A-B8786D571843}"/>
            </a:ext>
          </a:extLst>
        </cdr:cNvPr>
        <cdr:cNvSpPr txBox="1"/>
      </cdr:nvSpPr>
      <cdr:spPr>
        <a:xfrm xmlns:a="http://schemas.openxmlformats.org/drawingml/2006/main">
          <a:off x="4881618" y="1020114"/>
          <a:ext cx="969998" cy="25728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0" kern="1200">
              <a:solidFill>
                <a:srgbClr val="3C719D"/>
              </a:solidFill>
              <a:latin typeface="Arial Black" panose="020B0A04020102020204" pitchFamily="34" charset="0"/>
            </a:rPr>
            <a:t>Rest of world</a:t>
          </a:r>
        </a:p>
      </cdr:txBody>
    </cdr:sp>
  </cdr:relSizeAnchor>
  <cdr:relSizeAnchor xmlns:cdr="http://schemas.openxmlformats.org/drawingml/2006/chartDrawing">
    <cdr:from>
      <cdr:x>0.86092</cdr:x>
      <cdr:y>0.92936</cdr:y>
    </cdr:from>
    <cdr:to>
      <cdr:x>1</cdr:x>
      <cdr:y>1</cdr:y>
    </cdr:to>
    <cdr:sp macro="" textlink="">
      <cdr:nvSpPr>
        <cdr:cNvPr id="4" name="TextBox 1">
          <a:extLst xmlns:a="http://schemas.openxmlformats.org/drawingml/2006/main">
            <a:ext uri="{FF2B5EF4-FFF2-40B4-BE49-F238E27FC236}">
              <a16:creationId xmlns:a16="http://schemas.microsoft.com/office/drawing/2014/main" id="{FF1902A6-EBE1-4BDB-818A-F89E1F5D13DD}"/>
            </a:ext>
          </a:extLst>
        </cdr:cNvPr>
        <cdr:cNvSpPr txBox="1"/>
      </cdr:nvSpPr>
      <cdr:spPr>
        <a:xfrm xmlns:a="http://schemas.openxmlformats.org/drawingml/2006/main">
          <a:off x="5323115" y="3150966"/>
          <a:ext cx="859971" cy="239486"/>
        </a:xfrm>
        <a:prstGeom xmlns:a="http://schemas.openxmlformats.org/drawingml/2006/main" prst="rect">
          <a:avLst/>
        </a:prstGeom>
        <a:solidFill xmlns:a="http://schemas.openxmlformats.org/drawingml/2006/main">
          <a:sysClr val="window" lastClr="FFFFFF"/>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kern="1200">
              <a:latin typeface="Arial Black" panose="020B0A04020102020204" pitchFamily="34" charset="0"/>
            </a:rPr>
            <a:t>Aug-2025</a:t>
          </a:r>
        </a:p>
      </cdr:txBody>
    </cdr:sp>
  </cdr:relSizeAnchor>
  <cdr:relSizeAnchor xmlns:cdr="http://schemas.openxmlformats.org/drawingml/2006/chartDrawing">
    <cdr:from>
      <cdr:x>0.88041</cdr:x>
      <cdr:y>0.55942</cdr:y>
    </cdr:from>
    <cdr:to>
      <cdr:x>0.99313</cdr:x>
      <cdr:y>0.64861</cdr:y>
    </cdr:to>
    <cdr:sp macro="" textlink="">
      <cdr:nvSpPr>
        <cdr:cNvPr id="6" name="TextBox 1">
          <a:extLst xmlns:a="http://schemas.openxmlformats.org/drawingml/2006/main">
            <a:ext uri="{FF2B5EF4-FFF2-40B4-BE49-F238E27FC236}">
              <a16:creationId xmlns:a16="http://schemas.microsoft.com/office/drawing/2014/main" id="{66F02F28-2187-F346-D328-B2434A15EAFE}"/>
            </a:ext>
          </a:extLst>
        </cdr:cNvPr>
        <cdr:cNvSpPr txBox="1"/>
      </cdr:nvSpPr>
      <cdr:spPr>
        <a:xfrm xmlns:a="http://schemas.openxmlformats.org/drawingml/2006/main">
          <a:off x="5422900" y="1878005"/>
          <a:ext cx="694266" cy="29941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0" kern="1200">
              <a:solidFill>
                <a:schemeClr val="tx1"/>
              </a:solidFill>
              <a:latin typeface="Arial Black" panose="020B0A04020102020204" pitchFamily="34" charset="0"/>
            </a:rPr>
            <a:t>World</a:t>
          </a:r>
        </a:p>
      </cdr:txBody>
    </cdr:sp>
  </cdr:relSizeAnchor>
  <cdr:relSizeAnchor xmlns:cdr="http://schemas.openxmlformats.org/drawingml/2006/chartDrawing">
    <cdr:from>
      <cdr:x>0.87222</cdr:x>
      <cdr:y>0.92705</cdr:y>
    </cdr:from>
    <cdr:to>
      <cdr:x>0.99038</cdr:x>
      <cdr:y>1</cdr:y>
    </cdr:to>
    <cdr:sp macro="" textlink="">
      <cdr:nvSpPr>
        <cdr:cNvPr id="7" name="TextBox 1">
          <a:extLst xmlns:a="http://schemas.openxmlformats.org/drawingml/2006/main">
            <a:ext uri="{FF2B5EF4-FFF2-40B4-BE49-F238E27FC236}">
              <a16:creationId xmlns:a16="http://schemas.microsoft.com/office/drawing/2014/main" id="{1C83AAA1-5EC5-5445-E309-25021FC5177B}"/>
            </a:ext>
          </a:extLst>
        </cdr:cNvPr>
        <cdr:cNvSpPr txBox="1"/>
      </cdr:nvSpPr>
      <cdr:spPr>
        <a:xfrm xmlns:a="http://schemas.openxmlformats.org/drawingml/2006/main">
          <a:off x="5372446" y="3116062"/>
          <a:ext cx="727807" cy="245205"/>
        </a:xfrm>
        <a:prstGeom xmlns:a="http://schemas.openxmlformats.org/drawingml/2006/main" prst="rect">
          <a:avLst/>
        </a:prstGeom>
        <a:solidFill xmlns:a="http://schemas.openxmlformats.org/drawingml/2006/main">
          <a:sysClr val="window" lastClr="FFFFFF"/>
        </a:solidFill>
      </cdr:spPr>
      <cdr:txBody>
        <a:bodyPr xmlns:a="http://schemas.openxmlformats.org/drawingml/2006/main" wrap="none" rtlCol="0"/>
        <a:lstStyle xmlns:a="http://schemas.openxmlformats.org/drawingml/2006/main">
          <a:defPPr>
            <a:defRPr lang="en-US"/>
          </a:defPPr>
          <a:lvl1pPr marL="0" indent="0" algn="l" defTabSz="914400" rtl="0" eaLnBrk="1" latinLnBrk="0" hangingPunct="1">
            <a:defRPr sz="1100" kern="1200">
              <a:solidFill>
                <a:schemeClr val="tx1"/>
              </a:solidFill>
              <a:latin typeface="+mn-lt"/>
              <a:ea typeface="+mn-ea"/>
              <a:cs typeface="+mn-cs"/>
            </a:defRPr>
          </a:lvl1pPr>
          <a:lvl2pPr marL="457200" indent="0" algn="l" defTabSz="914400" rtl="0" eaLnBrk="1" latinLnBrk="0" hangingPunct="1">
            <a:defRPr sz="1100" kern="1200">
              <a:solidFill>
                <a:schemeClr val="tx1"/>
              </a:solidFill>
              <a:latin typeface="+mn-lt"/>
              <a:ea typeface="+mn-ea"/>
              <a:cs typeface="+mn-cs"/>
            </a:defRPr>
          </a:lvl2pPr>
          <a:lvl3pPr marL="914400" indent="0" algn="l" defTabSz="914400" rtl="0" eaLnBrk="1" latinLnBrk="0" hangingPunct="1">
            <a:defRPr sz="1100" kern="1200">
              <a:solidFill>
                <a:schemeClr val="tx1"/>
              </a:solidFill>
              <a:latin typeface="+mn-lt"/>
              <a:ea typeface="+mn-ea"/>
              <a:cs typeface="+mn-cs"/>
            </a:defRPr>
          </a:lvl3pPr>
          <a:lvl4pPr marL="1371600" indent="0" algn="l" defTabSz="914400" rtl="0" eaLnBrk="1" latinLnBrk="0" hangingPunct="1">
            <a:defRPr sz="1100" kern="1200">
              <a:solidFill>
                <a:schemeClr val="tx1"/>
              </a:solidFill>
              <a:latin typeface="+mn-lt"/>
              <a:ea typeface="+mn-ea"/>
              <a:cs typeface="+mn-cs"/>
            </a:defRPr>
          </a:lvl4pPr>
          <a:lvl5pPr marL="1828800" indent="0" algn="l" defTabSz="914400" rtl="0" eaLnBrk="1" latinLnBrk="0" hangingPunct="1">
            <a:defRPr sz="1100" kern="1200">
              <a:solidFill>
                <a:schemeClr val="tx1"/>
              </a:solidFill>
              <a:latin typeface="+mn-lt"/>
              <a:ea typeface="+mn-ea"/>
              <a:cs typeface="+mn-cs"/>
            </a:defRPr>
          </a:lvl5pPr>
          <a:lvl6pPr marL="2286000" indent="0" algn="l" defTabSz="914400" rtl="0" eaLnBrk="1" latinLnBrk="0" hangingPunct="1">
            <a:defRPr sz="1100" kern="1200">
              <a:solidFill>
                <a:schemeClr val="tx1"/>
              </a:solidFill>
              <a:latin typeface="+mn-lt"/>
              <a:ea typeface="+mn-ea"/>
              <a:cs typeface="+mn-cs"/>
            </a:defRPr>
          </a:lvl6pPr>
          <a:lvl7pPr marL="2743200" indent="0" algn="l" defTabSz="914400" rtl="0" eaLnBrk="1" latinLnBrk="0" hangingPunct="1">
            <a:defRPr sz="1100" kern="1200">
              <a:solidFill>
                <a:schemeClr val="tx1"/>
              </a:solidFill>
              <a:latin typeface="+mn-lt"/>
              <a:ea typeface="+mn-ea"/>
              <a:cs typeface="+mn-cs"/>
            </a:defRPr>
          </a:lvl7pPr>
          <a:lvl8pPr marL="3200400" indent="0" algn="l" defTabSz="914400" rtl="0" eaLnBrk="1" latinLnBrk="0" hangingPunct="1">
            <a:defRPr sz="1100" kern="1200">
              <a:solidFill>
                <a:schemeClr val="tx1"/>
              </a:solidFill>
              <a:latin typeface="+mn-lt"/>
              <a:ea typeface="+mn-ea"/>
              <a:cs typeface="+mn-cs"/>
            </a:defRPr>
          </a:lvl8pPr>
          <a:lvl9pPr marL="3657600" indent="0" algn="l" defTabSz="914400" rtl="0" eaLnBrk="1" latinLnBrk="0" hangingPunct="1">
            <a:defRPr sz="1100" kern="1200">
              <a:solidFill>
                <a:schemeClr val="tx1"/>
              </a:solidFill>
              <a:latin typeface="+mn-lt"/>
              <a:ea typeface="+mn-ea"/>
              <a:cs typeface="+mn-cs"/>
            </a:defRPr>
          </a:lvl9pPr>
        </a:lstStyle>
        <a:p xmlns:a="http://schemas.openxmlformats.org/drawingml/2006/main">
          <a:r>
            <a:rPr lang="en-US" sz="1000" kern="1200">
              <a:latin typeface="Arial Black" panose="020B0A04020102020204" pitchFamily="34" charset="0"/>
            </a:rPr>
            <a:t>Dec-2025</a:t>
          </a:r>
        </a:p>
      </cdr:txBody>
    </cdr:sp>
  </cdr:relSizeAnchor>
  <cdr:relSizeAnchor xmlns:cdr="http://schemas.openxmlformats.org/drawingml/2006/chartDrawing">
    <cdr:from>
      <cdr:x>0.28633</cdr:x>
      <cdr:y>0.03925</cdr:y>
    </cdr:from>
    <cdr:to>
      <cdr:x>0.28758</cdr:x>
      <cdr:y>0.90831</cdr:y>
    </cdr:to>
    <cdr:cxnSp macro="">
      <cdr:nvCxnSpPr>
        <cdr:cNvPr id="5" name="Straight Connector 4">
          <a:extLst xmlns:a="http://schemas.openxmlformats.org/drawingml/2006/main">
            <a:ext uri="{FF2B5EF4-FFF2-40B4-BE49-F238E27FC236}">
              <a16:creationId xmlns:a16="http://schemas.microsoft.com/office/drawing/2014/main" id="{E7F79FC8-2F8B-D8EA-D991-58DF8545464D}"/>
            </a:ext>
          </a:extLst>
        </cdr:cNvPr>
        <cdr:cNvCxnSpPr/>
      </cdr:nvCxnSpPr>
      <cdr:spPr>
        <a:xfrm xmlns:a="http://schemas.openxmlformats.org/drawingml/2006/main" flipH="1">
          <a:off x="1775788" y="134754"/>
          <a:ext cx="7752" cy="2983686"/>
        </a:xfrm>
        <a:prstGeom xmlns:a="http://schemas.openxmlformats.org/drawingml/2006/main" prst="line">
          <a:avLst/>
        </a:prstGeom>
        <a:ln xmlns:a="http://schemas.openxmlformats.org/drawingml/2006/main">
          <a:solidFill>
            <a:sysClr val="windowText" lastClr="00000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0.29544</cdr:x>
      <cdr:y>0.04962</cdr:y>
    </cdr:from>
    <cdr:to>
      <cdr:x>0.54009</cdr:x>
      <cdr:y>0.16045</cdr:y>
    </cdr:to>
    <cdr:sp macro="" textlink="">
      <cdr:nvSpPr>
        <cdr:cNvPr id="10" name="TextBox 1">
          <a:extLst xmlns:a="http://schemas.openxmlformats.org/drawingml/2006/main">
            <a:ext uri="{FF2B5EF4-FFF2-40B4-BE49-F238E27FC236}">
              <a16:creationId xmlns:a16="http://schemas.microsoft.com/office/drawing/2014/main" id="{A23A730F-6831-A496-C641-ECA685269974}"/>
            </a:ext>
          </a:extLst>
        </cdr:cNvPr>
        <cdr:cNvSpPr txBox="1"/>
      </cdr:nvSpPr>
      <cdr:spPr>
        <a:xfrm xmlns:a="http://schemas.openxmlformats.org/drawingml/2006/main">
          <a:off x="1832279" y="170367"/>
          <a:ext cx="1517278" cy="38050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US" sz="1100" b="1">
              <a:solidFill>
                <a:schemeClr val="tx1"/>
              </a:solidFill>
              <a:latin typeface="Arial Black" panose="020B0A04020102020204" pitchFamily="34" charset="0"/>
            </a:rPr>
            <a:t>September 2018:</a:t>
          </a:r>
        </a:p>
        <a:p xmlns:a="http://schemas.openxmlformats.org/drawingml/2006/main">
          <a:pPr algn="l"/>
          <a:r>
            <a:rPr lang="en-US" sz="1100" b="1">
              <a:solidFill>
                <a:schemeClr val="tx1"/>
              </a:solidFill>
              <a:latin typeface="Arial Black" panose="020B0A04020102020204" pitchFamily="34" charset="0"/>
            </a:rPr>
            <a:t>Trump 1.0 tariffs</a:t>
          </a:r>
        </a:p>
      </cdr:txBody>
    </cdr:sp>
  </cdr:relSizeAnchor>
  <cdr:relSizeAnchor xmlns:cdr="http://schemas.openxmlformats.org/drawingml/2006/chartDrawing">
    <cdr:from>
      <cdr:x>0.86598</cdr:x>
      <cdr:y>0.04161</cdr:y>
    </cdr:from>
    <cdr:to>
      <cdr:x>0.87079</cdr:x>
      <cdr:y>0.90919</cdr:y>
    </cdr:to>
    <cdr:cxnSp macro="">
      <cdr:nvCxnSpPr>
        <cdr:cNvPr id="8" name="Straight Connector 7">
          <a:extLst xmlns:a="http://schemas.openxmlformats.org/drawingml/2006/main">
            <a:ext uri="{FF2B5EF4-FFF2-40B4-BE49-F238E27FC236}">
              <a16:creationId xmlns:a16="http://schemas.microsoft.com/office/drawing/2014/main" id="{60847E7E-D553-03C0-5BD8-81D3998F7097}"/>
            </a:ext>
          </a:extLst>
        </cdr:cNvPr>
        <cdr:cNvCxnSpPr/>
      </cdr:nvCxnSpPr>
      <cdr:spPr>
        <a:xfrm xmlns:a="http://schemas.openxmlformats.org/drawingml/2006/main" flipH="1">
          <a:off x="5333989" y="139700"/>
          <a:ext cx="29645" cy="2912479"/>
        </a:xfrm>
        <a:prstGeom xmlns:a="http://schemas.openxmlformats.org/drawingml/2006/main" prst="line">
          <a:avLst/>
        </a:prstGeom>
        <a:ln xmlns:a="http://schemas.openxmlformats.org/drawingml/2006/main">
          <a:solidFill>
            <a:sysClr val="windowText" lastClr="00000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0.61031</cdr:x>
      <cdr:y>0.03663</cdr:y>
    </cdr:from>
    <cdr:to>
      <cdr:x>0.87403</cdr:x>
      <cdr:y>0.1927</cdr:y>
    </cdr:to>
    <cdr:sp macro="" textlink="">
      <cdr:nvSpPr>
        <cdr:cNvPr id="9" name="TextBox 1">
          <a:extLst xmlns:a="http://schemas.openxmlformats.org/drawingml/2006/main">
            <a:ext uri="{FF2B5EF4-FFF2-40B4-BE49-F238E27FC236}">
              <a16:creationId xmlns:a16="http://schemas.microsoft.com/office/drawing/2014/main" id="{71080244-D8E7-6630-746D-CB1858E830CA}"/>
            </a:ext>
          </a:extLst>
        </cdr:cNvPr>
        <cdr:cNvSpPr txBox="1"/>
      </cdr:nvSpPr>
      <cdr:spPr>
        <a:xfrm xmlns:a="http://schemas.openxmlformats.org/drawingml/2006/main">
          <a:off x="3759200" y="123138"/>
          <a:ext cx="1624391" cy="52456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US" sz="1100" b="0">
              <a:effectLst/>
              <a:latin typeface="Arial Black" panose="020B0A04020102020204" pitchFamily="34" charset="0"/>
              <a:ea typeface="+mn-ea"/>
              <a:cs typeface="+mn-cs"/>
            </a:rPr>
            <a:t>February 2025:</a:t>
          </a:r>
          <a:endParaRPr lang="en-US" sz="1100" b="0">
            <a:effectLst/>
            <a:latin typeface="Arial Black" panose="020B0A04020102020204" pitchFamily="34" charset="0"/>
          </a:endParaRPr>
        </a:p>
        <a:p xmlns:a="http://schemas.openxmlformats.org/drawingml/2006/main">
          <a:pPr algn="r"/>
          <a:r>
            <a:rPr lang="en-US" sz="1100" b="0" baseline="0">
              <a:effectLst/>
              <a:latin typeface="Arial Black" panose="020B0A04020102020204" pitchFamily="34" charset="0"/>
              <a:ea typeface="+mn-ea"/>
              <a:cs typeface="+mn-cs"/>
            </a:rPr>
            <a:t>Trump 2.0 tariffs</a:t>
          </a:r>
          <a:endParaRPr lang="en-US" sz="1100" b="0">
            <a:effectLst/>
            <a:latin typeface="Arial Black" panose="020B0A04020102020204" pitchFamily="34" charset="0"/>
          </a:endParaRPr>
        </a:p>
      </cdr:txBody>
    </cdr:sp>
  </cdr:relSizeAnchor>
</c:userShapes>
</file>

<file path=xl/drawings/drawing19.xml><?xml version="1.0" encoding="utf-8"?>
<xdr:wsDr xmlns:xdr="http://schemas.openxmlformats.org/drawingml/2006/spreadsheetDrawing" xmlns:a="http://schemas.openxmlformats.org/drawingml/2006/main">
  <xdr:twoCellAnchor>
    <xdr:from>
      <xdr:col>7</xdr:col>
      <xdr:colOff>126607</xdr:colOff>
      <xdr:row>6</xdr:row>
      <xdr:rowOff>101675</xdr:rowOff>
    </xdr:from>
    <xdr:to>
      <xdr:col>12</xdr:col>
      <xdr:colOff>314661</xdr:colOff>
      <xdr:row>24</xdr:row>
      <xdr:rowOff>105804</xdr:rowOff>
    </xdr:to>
    <xdr:graphicFrame macro="">
      <xdr:nvGraphicFramePr>
        <xdr:cNvPr id="2" name="Chart 1">
          <a:extLst>
            <a:ext uri="{FF2B5EF4-FFF2-40B4-BE49-F238E27FC236}">
              <a16:creationId xmlns:a16="http://schemas.microsoft.com/office/drawing/2014/main" id="{DA53EB6B-3520-4164-BDCF-4227945D13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0.93564</cdr:x>
      <cdr:y>0.59462</cdr:y>
    </cdr:from>
    <cdr:to>
      <cdr:x>0.99671</cdr:x>
      <cdr:y>0.66589</cdr:y>
    </cdr:to>
    <cdr:sp macro="" textlink="">
      <cdr:nvSpPr>
        <cdr:cNvPr id="4" name="TextBox 3">
          <a:extLst xmlns:a="http://schemas.openxmlformats.org/drawingml/2006/main">
            <a:ext uri="{FF2B5EF4-FFF2-40B4-BE49-F238E27FC236}">
              <a16:creationId xmlns:a16="http://schemas.microsoft.com/office/drawing/2014/main" id="{B9F2FBC6-20B9-EFAB-A0EE-7E34359799DA}"/>
            </a:ext>
          </a:extLst>
        </cdr:cNvPr>
        <cdr:cNvSpPr txBox="1"/>
      </cdr:nvSpPr>
      <cdr:spPr>
        <a:xfrm xmlns:a="http://schemas.openxmlformats.org/drawingml/2006/main">
          <a:off x="10803676" y="2143407"/>
          <a:ext cx="705166" cy="25690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b="1" kern="1200">
              <a:solidFill>
                <a:srgbClr val="C00000"/>
              </a:solidFill>
              <a:latin typeface="Arial Black" panose="020B0A04020102020204" pitchFamily="34" charset="0"/>
            </a:rPr>
            <a:t>China</a:t>
          </a:r>
        </a:p>
      </cdr:txBody>
    </cdr:sp>
  </cdr:relSizeAnchor>
  <cdr:relSizeAnchor xmlns:cdr="http://schemas.openxmlformats.org/drawingml/2006/chartDrawing">
    <cdr:from>
      <cdr:x>0.88769</cdr:x>
      <cdr:y>0.05524</cdr:y>
    </cdr:from>
    <cdr:to>
      <cdr:x>0.99393</cdr:x>
      <cdr:y>0.11761</cdr:y>
    </cdr:to>
    <cdr:sp macro="" textlink="">
      <cdr:nvSpPr>
        <cdr:cNvPr id="6" name="TextBox 5">
          <a:extLst xmlns:a="http://schemas.openxmlformats.org/drawingml/2006/main">
            <a:ext uri="{FF2B5EF4-FFF2-40B4-BE49-F238E27FC236}">
              <a16:creationId xmlns:a16="http://schemas.microsoft.com/office/drawing/2014/main" id="{E0B2669B-F452-51C7-CEA5-97979C44CCAE}"/>
            </a:ext>
          </a:extLst>
        </cdr:cNvPr>
        <cdr:cNvSpPr txBox="1"/>
      </cdr:nvSpPr>
      <cdr:spPr>
        <a:xfrm xmlns:a="http://schemas.openxmlformats.org/drawingml/2006/main">
          <a:off x="10250069" y="199123"/>
          <a:ext cx="1226736" cy="22482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100" b="1" kern="1200">
              <a:solidFill>
                <a:srgbClr val="3C719D"/>
              </a:solidFill>
              <a:latin typeface="Arial Black" panose="020B0A04020102020204" pitchFamily="34" charset="0"/>
            </a:rPr>
            <a:t>Rest of world</a:t>
          </a:r>
        </a:p>
      </cdr:txBody>
    </cdr:sp>
  </cdr:relSizeAnchor>
  <cdr:relSizeAnchor xmlns:cdr="http://schemas.openxmlformats.org/drawingml/2006/chartDrawing">
    <cdr:from>
      <cdr:x>0.73808</cdr:x>
      <cdr:y>0.69678</cdr:y>
    </cdr:from>
    <cdr:to>
      <cdr:x>0.88487</cdr:x>
      <cdr:y>0.85633</cdr:y>
    </cdr:to>
    <cdr:sp macro="" textlink="">
      <cdr:nvSpPr>
        <cdr:cNvPr id="5" name="TextBox 1">
          <a:extLst xmlns:a="http://schemas.openxmlformats.org/drawingml/2006/main">
            <a:ext uri="{FF2B5EF4-FFF2-40B4-BE49-F238E27FC236}">
              <a16:creationId xmlns:a16="http://schemas.microsoft.com/office/drawing/2014/main" id="{DDFD0A59-7A25-EFFD-A1CD-A215D89EC29A}"/>
            </a:ext>
          </a:extLst>
        </cdr:cNvPr>
        <cdr:cNvSpPr txBox="1"/>
      </cdr:nvSpPr>
      <cdr:spPr>
        <a:xfrm xmlns:a="http://schemas.openxmlformats.org/drawingml/2006/main">
          <a:off x="8490902" y="2644406"/>
          <a:ext cx="1688623" cy="605521"/>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US" sz="1100" b="1" kern="1200">
              <a:solidFill>
                <a:schemeClr val="tx1"/>
              </a:solidFill>
              <a:latin typeface="Arial Black" panose="020B0A04020102020204" pitchFamily="34" charset="0"/>
            </a:rPr>
            <a:t>February 2025:</a:t>
          </a:r>
          <a:endParaRPr lang="en-US" sz="1100" b="1" kern="1200" baseline="0">
            <a:solidFill>
              <a:schemeClr val="tx1"/>
            </a:solidFill>
            <a:latin typeface="Arial Black" panose="020B0A04020102020204" pitchFamily="34" charset="0"/>
          </a:endParaRPr>
        </a:p>
        <a:p xmlns:a="http://schemas.openxmlformats.org/drawingml/2006/main">
          <a:pPr algn="r"/>
          <a:r>
            <a:rPr lang="en-US" sz="1100" b="1" kern="1200" baseline="0">
              <a:solidFill>
                <a:schemeClr val="tx1"/>
              </a:solidFill>
              <a:latin typeface="Arial Black" panose="020B0A04020102020204" pitchFamily="34" charset="0"/>
            </a:rPr>
            <a:t>Trump 2.0 trade war</a:t>
          </a:r>
          <a:endParaRPr lang="en-US" sz="1100" b="1" kern="1200">
            <a:solidFill>
              <a:schemeClr val="tx1"/>
            </a:solidFill>
            <a:latin typeface="Arial Black" panose="020B0A04020102020204" pitchFamily="34" charset="0"/>
          </a:endParaRPr>
        </a:p>
      </cdr:txBody>
    </cdr:sp>
  </cdr:relSizeAnchor>
  <cdr:relSizeAnchor xmlns:cdr="http://schemas.openxmlformats.org/drawingml/2006/chartDrawing">
    <cdr:from>
      <cdr:x>0.19519</cdr:x>
      <cdr:y>0.03405</cdr:y>
    </cdr:from>
    <cdr:to>
      <cdr:x>0.19792</cdr:x>
      <cdr:y>0.91882</cdr:y>
    </cdr:to>
    <cdr:cxnSp macro="">
      <cdr:nvCxnSpPr>
        <cdr:cNvPr id="9" name="Straight Connector 8">
          <a:extLst xmlns:a="http://schemas.openxmlformats.org/drawingml/2006/main">
            <a:ext uri="{FF2B5EF4-FFF2-40B4-BE49-F238E27FC236}">
              <a16:creationId xmlns:a16="http://schemas.microsoft.com/office/drawing/2014/main" id="{A63509AE-4BF0-7F6B-C0F2-17860EFB2C0D}"/>
            </a:ext>
          </a:extLst>
        </cdr:cNvPr>
        <cdr:cNvCxnSpPr/>
      </cdr:nvCxnSpPr>
      <cdr:spPr>
        <a:xfrm xmlns:a="http://schemas.openxmlformats.org/drawingml/2006/main">
          <a:off x="2253877" y="122729"/>
          <a:ext cx="31523" cy="3189314"/>
        </a:xfrm>
        <a:prstGeom xmlns:a="http://schemas.openxmlformats.org/drawingml/2006/main" prst="line">
          <a:avLst/>
        </a:prstGeom>
        <a:ln xmlns:a="http://schemas.openxmlformats.org/drawingml/2006/main" w="19050" cap="flat" cmpd="sng" algn="ctr">
          <a:solidFill>
            <a:schemeClr val="tx1"/>
          </a:solidFill>
          <a:prstDash val="dash"/>
          <a:round/>
          <a:headEnd type="none" w="med" len="med"/>
          <a:tailEnd type="none" w="med" len="med"/>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cxnSp>
  </cdr:relSizeAnchor>
  <cdr:relSizeAnchor xmlns:cdr="http://schemas.openxmlformats.org/drawingml/2006/chartDrawing">
    <cdr:from>
      <cdr:x>0.88067</cdr:x>
      <cdr:y>0.03263</cdr:y>
    </cdr:from>
    <cdr:to>
      <cdr:x>0.8834</cdr:x>
      <cdr:y>0.9174</cdr:y>
    </cdr:to>
    <cdr:cxnSp macro="">
      <cdr:nvCxnSpPr>
        <cdr:cNvPr id="20" name="Straight Connector 2">
          <a:extLst xmlns:a="http://schemas.openxmlformats.org/drawingml/2006/main">
            <a:ext uri="{FF2B5EF4-FFF2-40B4-BE49-F238E27FC236}">
              <a16:creationId xmlns:a16="http://schemas.microsoft.com/office/drawing/2014/main" id="{BFCF2288-7DD2-4BC3-225B-1A295ACA5AF6}"/>
            </a:ext>
          </a:extLst>
        </cdr:cNvPr>
        <cdr:cNvCxnSpPr/>
      </cdr:nvCxnSpPr>
      <cdr:spPr>
        <a:xfrm xmlns:a="http://schemas.openxmlformats.org/drawingml/2006/main">
          <a:off x="10169003" y="117629"/>
          <a:ext cx="31523" cy="3189314"/>
        </a:xfrm>
        <a:prstGeom xmlns:a="http://schemas.openxmlformats.org/drawingml/2006/main" prst="line">
          <a:avLst/>
        </a:prstGeom>
        <a:ln xmlns:a="http://schemas.openxmlformats.org/drawingml/2006/main" w="19050" cap="flat" cmpd="sng" algn="ctr">
          <a:solidFill>
            <a:sysClr val="windowText" lastClr="000000"/>
          </a:solidFill>
          <a:prstDash val="dash"/>
          <a:round/>
          <a:headEnd type="none" w="med" len="med"/>
          <a:tailEnd type="none" w="med" len="med"/>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cxnSp>
  </cdr:relSizeAnchor>
  <cdr:relSizeAnchor xmlns:cdr="http://schemas.openxmlformats.org/drawingml/2006/chartDrawing">
    <cdr:from>
      <cdr:x>0.93788</cdr:x>
      <cdr:y>0.14794</cdr:y>
    </cdr:from>
    <cdr:to>
      <cdr:x>0.96787</cdr:x>
      <cdr:y>0.21089</cdr:y>
    </cdr:to>
    <cdr:sp macro="" textlink="">
      <cdr:nvSpPr>
        <cdr:cNvPr id="22" name="TextBox 1">
          <a:extLst xmlns:a="http://schemas.openxmlformats.org/drawingml/2006/main">
            <a:ext uri="{FF2B5EF4-FFF2-40B4-BE49-F238E27FC236}">
              <a16:creationId xmlns:a16="http://schemas.microsoft.com/office/drawing/2014/main" id="{6A88FCE8-6DDE-6FF1-C3A6-E7A20143F079}"/>
            </a:ext>
          </a:extLst>
        </cdr:cNvPr>
        <cdr:cNvSpPr txBox="1"/>
      </cdr:nvSpPr>
      <cdr:spPr>
        <a:xfrm xmlns:a="http://schemas.openxmlformats.org/drawingml/2006/main">
          <a:off x="10829605" y="533285"/>
          <a:ext cx="346289" cy="22691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1" kern="1200">
              <a:solidFill>
                <a:sysClr val="windowText" lastClr="000000"/>
              </a:solidFill>
              <a:latin typeface="Arial Black" panose="020B0A04020102020204" pitchFamily="34" charset="0"/>
            </a:rPr>
            <a:t>World</a:t>
          </a:r>
        </a:p>
      </cdr:txBody>
    </cdr:sp>
  </cdr:relSizeAnchor>
  <cdr:relSizeAnchor xmlns:cdr="http://schemas.openxmlformats.org/drawingml/2006/chartDrawing">
    <cdr:from>
      <cdr:x>0.00276</cdr:x>
      <cdr:y>0.00884</cdr:y>
    </cdr:from>
    <cdr:to>
      <cdr:x>0.0601</cdr:x>
      <cdr:y>0.07179</cdr:y>
    </cdr:to>
    <cdr:sp macro="" textlink="">
      <cdr:nvSpPr>
        <cdr:cNvPr id="10" name="TextBox 1">
          <a:extLst xmlns:a="http://schemas.openxmlformats.org/drawingml/2006/main">
            <a:ext uri="{FF2B5EF4-FFF2-40B4-BE49-F238E27FC236}">
              <a16:creationId xmlns:a16="http://schemas.microsoft.com/office/drawing/2014/main" id="{6DACA3FD-2667-EF30-BFB9-D53FD425A0B0}"/>
            </a:ext>
          </a:extLst>
        </cdr:cNvPr>
        <cdr:cNvSpPr txBox="1"/>
      </cdr:nvSpPr>
      <cdr:spPr>
        <a:xfrm xmlns:a="http://schemas.openxmlformats.org/drawingml/2006/main">
          <a:off x="50800" y="50800"/>
          <a:ext cx="1056254" cy="361641"/>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en-US" sz="1100" b="1" kern="1200">
            <a:solidFill>
              <a:schemeClr val="accent5">
                <a:lumMod val="60000"/>
                <a:lumOff val="40000"/>
              </a:schemeClr>
            </a:solidFill>
            <a:latin typeface="Arial Black" panose="020B0A04020102020204" pitchFamily="34" charset="0"/>
          </a:endParaRPr>
        </a:p>
      </cdr:txBody>
    </cdr:sp>
  </cdr:relSizeAnchor>
  <cdr:relSizeAnchor xmlns:cdr="http://schemas.openxmlformats.org/drawingml/2006/chartDrawing">
    <cdr:from>
      <cdr:x>0.1919</cdr:x>
      <cdr:y>0.02101</cdr:y>
    </cdr:from>
    <cdr:to>
      <cdr:x>0.3398</cdr:x>
      <cdr:y>0.13811</cdr:y>
    </cdr:to>
    <cdr:sp macro="" textlink="">
      <cdr:nvSpPr>
        <cdr:cNvPr id="13" name="TextBox 6">
          <a:extLst xmlns:a="http://schemas.openxmlformats.org/drawingml/2006/main">
            <a:ext uri="{FF2B5EF4-FFF2-40B4-BE49-F238E27FC236}">
              <a16:creationId xmlns:a16="http://schemas.microsoft.com/office/drawing/2014/main" id="{D46201F8-7BFE-CF6A-46FF-5D23E152FC1A}"/>
            </a:ext>
          </a:extLst>
        </cdr:cNvPr>
        <cdr:cNvSpPr txBox="1"/>
      </cdr:nvSpPr>
      <cdr:spPr>
        <a:xfrm xmlns:a="http://schemas.openxmlformats.org/drawingml/2006/main">
          <a:off x="2215893" y="75743"/>
          <a:ext cx="1707772" cy="422097"/>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1100" b="1">
              <a:solidFill>
                <a:schemeClr val="tx1"/>
              </a:solidFill>
              <a:latin typeface="Arial Black" panose="020B0A04020102020204" pitchFamily="34" charset="0"/>
            </a:rPr>
            <a:t>July 2018: </a:t>
          </a:r>
        </a:p>
        <a:p xmlns:a="http://schemas.openxmlformats.org/drawingml/2006/main">
          <a:r>
            <a:rPr lang="en-US" sz="1100" b="1">
              <a:solidFill>
                <a:schemeClr val="tx1"/>
              </a:solidFill>
              <a:latin typeface="Arial Black" panose="020B0A04020102020204" pitchFamily="34" charset="0"/>
            </a:rPr>
            <a:t>Trump 1.0 trade war</a:t>
          </a:r>
        </a:p>
      </cdr:txBody>
    </cdr:sp>
  </cdr:relSizeAnchor>
  <cdr:relSizeAnchor xmlns:cdr="http://schemas.openxmlformats.org/drawingml/2006/chartDrawing">
    <cdr:from>
      <cdr:x>0.37046</cdr:x>
      <cdr:y>0.03504</cdr:y>
    </cdr:from>
    <cdr:to>
      <cdr:x>0.37319</cdr:x>
      <cdr:y>0.91981</cdr:y>
    </cdr:to>
    <cdr:cxnSp macro="">
      <cdr:nvCxnSpPr>
        <cdr:cNvPr id="18" name="Straight Connector 17">
          <a:extLst xmlns:a="http://schemas.openxmlformats.org/drawingml/2006/main">
            <a:ext uri="{FF2B5EF4-FFF2-40B4-BE49-F238E27FC236}">
              <a16:creationId xmlns:a16="http://schemas.microsoft.com/office/drawing/2014/main" id="{9F7D30D5-4016-4874-DBAC-DF779FD90D90}"/>
            </a:ext>
          </a:extLst>
        </cdr:cNvPr>
        <cdr:cNvCxnSpPr/>
      </cdr:nvCxnSpPr>
      <cdr:spPr>
        <a:xfrm xmlns:a="http://schemas.openxmlformats.org/drawingml/2006/main">
          <a:off x="4282615" y="127643"/>
          <a:ext cx="31560" cy="3223023"/>
        </a:xfrm>
        <a:prstGeom xmlns:a="http://schemas.openxmlformats.org/drawingml/2006/main" prst="line">
          <a:avLst/>
        </a:prstGeom>
        <a:ln xmlns:a="http://schemas.openxmlformats.org/drawingml/2006/main" w="19050" cap="flat" cmpd="sng" algn="ctr">
          <a:solidFill>
            <a:schemeClr val="tx1"/>
          </a:solidFill>
          <a:prstDash val="dash"/>
          <a:round/>
          <a:headEnd type="none" w="med" len="med"/>
          <a:tailEnd type="none" w="med" len="med"/>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cxnSp>
  </cdr:relSizeAnchor>
  <cdr:relSizeAnchor xmlns:cdr="http://schemas.openxmlformats.org/drawingml/2006/chartDrawing">
    <cdr:from>
      <cdr:x>0.36848</cdr:x>
      <cdr:y>0.02027</cdr:y>
    </cdr:from>
    <cdr:to>
      <cdr:x>0.53201</cdr:x>
      <cdr:y>0.17964</cdr:y>
    </cdr:to>
    <cdr:sp macro="" textlink="">
      <cdr:nvSpPr>
        <cdr:cNvPr id="19" name="TextBox 1">
          <a:extLst xmlns:a="http://schemas.openxmlformats.org/drawingml/2006/main">
            <a:ext uri="{FF2B5EF4-FFF2-40B4-BE49-F238E27FC236}">
              <a16:creationId xmlns:a16="http://schemas.microsoft.com/office/drawing/2014/main" id="{A989424A-F011-41C3-2E57-FC983DA624C5}"/>
            </a:ext>
          </a:extLst>
        </cdr:cNvPr>
        <cdr:cNvSpPr txBox="1"/>
      </cdr:nvSpPr>
      <cdr:spPr>
        <a:xfrm xmlns:a="http://schemas.openxmlformats.org/drawingml/2006/main">
          <a:off x="4254724" y="73058"/>
          <a:ext cx="1888265" cy="57447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1" kern="1200">
              <a:solidFill>
                <a:schemeClr val="tx1"/>
              </a:solidFill>
              <a:latin typeface="Arial Black" panose="020B0A04020102020204" pitchFamily="34" charset="0"/>
            </a:rPr>
            <a:t>March 2020:</a:t>
          </a:r>
        </a:p>
        <a:p xmlns:a="http://schemas.openxmlformats.org/drawingml/2006/main">
          <a:r>
            <a:rPr lang="en-US" sz="1100" b="1" kern="1200">
              <a:solidFill>
                <a:schemeClr val="tx1"/>
              </a:solidFill>
              <a:latin typeface="Arial Black" panose="020B0A04020102020204" pitchFamily="34" charset="0"/>
            </a:rPr>
            <a:t>COVID-19</a:t>
          </a:r>
          <a:r>
            <a:rPr lang="en-US" sz="1100" b="1" kern="1200" baseline="0">
              <a:solidFill>
                <a:schemeClr val="tx1"/>
              </a:solidFill>
              <a:latin typeface="Arial Black" panose="020B0A04020102020204" pitchFamily="34" charset="0"/>
            </a:rPr>
            <a:t> trade collapse</a:t>
          </a:r>
        </a:p>
      </cdr:txBody>
    </cdr:sp>
  </cdr:relSizeAnchor>
  <cdr:relSizeAnchor xmlns:cdr="http://schemas.openxmlformats.org/drawingml/2006/chartDrawing">
    <cdr:from>
      <cdr:x>0.92713</cdr:x>
      <cdr:y>0.93879</cdr:y>
    </cdr:from>
    <cdr:to>
      <cdr:x>1</cdr:x>
      <cdr:y>0.9599</cdr:y>
    </cdr:to>
    <cdr:sp macro="" textlink="">
      <cdr:nvSpPr>
        <cdr:cNvPr id="2" name="TextBox 1">
          <a:extLst xmlns:a="http://schemas.openxmlformats.org/drawingml/2006/main">
            <a:ext uri="{FF2B5EF4-FFF2-40B4-BE49-F238E27FC236}">
              <a16:creationId xmlns:a16="http://schemas.microsoft.com/office/drawing/2014/main" id="{E760D31B-AAB0-1AD0-80DB-D391FCED8612}"/>
            </a:ext>
          </a:extLst>
        </cdr:cNvPr>
        <cdr:cNvSpPr txBox="1"/>
      </cdr:nvSpPr>
      <cdr:spPr>
        <a:xfrm xmlns:a="http://schemas.openxmlformats.org/drawingml/2006/main">
          <a:off x="10705465" y="3384031"/>
          <a:ext cx="841375" cy="76086"/>
        </a:xfrm>
        <a:prstGeom xmlns:a="http://schemas.openxmlformats.org/drawingml/2006/main" prst="rect">
          <a:avLst/>
        </a:prstGeom>
        <a:solidFill xmlns:a="http://schemas.openxmlformats.org/drawingml/2006/main">
          <a:sysClr val="window" lastClr="FFFFFF"/>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kern="1200">
              <a:latin typeface="Arial Black" panose="020B0A04020102020204" pitchFamily="34" charset="0"/>
            </a:rPr>
            <a:t>Dec-2025</a:t>
          </a:r>
          <a:endParaRPr lang="en-US" sz="1050" b="1" kern="1200">
            <a:latin typeface="Arial Black" panose="020B0A04020102020204" pitchFamily="34" charset="0"/>
          </a:endParaRPr>
        </a:p>
      </cdr:txBody>
    </cdr:sp>
  </cdr:relSizeAnchor>
  <cdr:relSizeAnchor xmlns:cdr="http://schemas.openxmlformats.org/drawingml/2006/chartDrawing">
    <cdr:from>
      <cdr:x>0.83537</cdr:x>
      <cdr:y>0.26122</cdr:y>
    </cdr:from>
    <cdr:to>
      <cdr:x>0.99781</cdr:x>
      <cdr:y>0.3627</cdr:y>
    </cdr:to>
    <cdr:sp macro="" textlink="">
      <cdr:nvSpPr>
        <cdr:cNvPr id="3" name="TextBox 1">
          <a:extLst xmlns:a="http://schemas.openxmlformats.org/drawingml/2006/main">
            <a:ext uri="{FF2B5EF4-FFF2-40B4-BE49-F238E27FC236}">
              <a16:creationId xmlns:a16="http://schemas.microsoft.com/office/drawing/2014/main" id="{D89DD2AC-C97F-F269-C859-3F300E11DC1B}"/>
            </a:ext>
          </a:extLst>
        </cdr:cNvPr>
        <cdr:cNvSpPr txBox="1"/>
      </cdr:nvSpPr>
      <cdr:spPr>
        <a:xfrm xmlns:a="http://schemas.openxmlformats.org/drawingml/2006/main">
          <a:off x="9610091" y="991395"/>
          <a:ext cx="1868646" cy="38512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US" sz="1100" b="1" kern="1200">
              <a:solidFill>
                <a:schemeClr val="accent3">
                  <a:lumMod val="75000"/>
                </a:schemeClr>
              </a:solidFill>
              <a:latin typeface="Arial Black" panose="020B0A04020102020204" pitchFamily="34" charset="0"/>
            </a:rPr>
            <a:t>Pre-1.0 trade war trend</a:t>
          </a:r>
        </a:p>
      </cdr:txBody>
    </cdr:sp>
  </cdr:relSizeAnchor>
</c:userShapes>
</file>

<file path=xl/drawings/drawing20.xml><?xml version="1.0" encoding="utf-8"?>
<c:userShapes xmlns:c="http://schemas.openxmlformats.org/drawingml/2006/chart">
  <cdr:relSizeAnchor xmlns:cdr="http://schemas.openxmlformats.org/drawingml/2006/chartDrawing">
    <cdr:from>
      <cdr:x>0.44849</cdr:x>
      <cdr:y>0.69171</cdr:y>
    </cdr:from>
    <cdr:to>
      <cdr:x>0.63533</cdr:x>
      <cdr:y>0.73391</cdr:y>
    </cdr:to>
    <cdr:sp macro="" textlink="">
      <cdr:nvSpPr>
        <cdr:cNvPr id="2" name="TextBox 1">
          <a:extLst xmlns:a="http://schemas.openxmlformats.org/drawingml/2006/main">
            <a:ext uri="{FF2B5EF4-FFF2-40B4-BE49-F238E27FC236}">
              <a16:creationId xmlns:a16="http://schemas.microsoft.com/office/drawing/2014/main" id="{00000000-0008-0000-0300-000005000000}"/>
            </a:ext>
          </a:extLst>
        </cdr:cNvPr>
        <cdr:cNvSpPr txBox="1"/>
      </cdr:nvSpPr>
      <cdr:spPr>
        <a:xfrm xmlns:a="http://schemas.openxmlformats.org/drawingml/2006/main">
          <a:off x="2245598" y="2322012"/>
          <a:ext cx="935541" cy="14168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0" kern="1200">
              <a:solidFill>
                <a:schemeClr val="bg1"/>
              </a:solidFill>
              <a:latin typeface="Arial Black" panose="020B0A04020102020204" pitchFamily="34" charset="0"/>
            </a:rPr>
            <a:t>China</a:t>
          </a:r>
        </a:p>
      </cdr:txBody>
    </cdr:sp>
  </cdr:relSizeAnchor>
  <cdr:relSizeAnchor xmlns:cdr="http://schemas.openxmlformats.org/drawingml/2006/chartDrawing">
    <cdr:from>
      <cdr:x>0.42405</cdr:x>
      <cdr:y>0.44372</cdr:y>
    </cdr:from>
    <cdr:to>
      <cdr:x>0.61098</cdr:x>
      <cdr:y>0.50633</cdr:y>
    </cdr:to>
    <cdr:sp macro="" textlink="">
      <cdr:nvSpPr>
        <cdr:cNvPr id="3" name="TextBox 1">
          <a:extLst xmlns:a="http://schemas.openxmlformats.org/drawingml/2006/main">
            <a:ext uri="{FF2B5EF4-FFF2-40B4-BE49-F238E27FC236}">
              <a16:creationId xmlns:a16="http://schemas.microsoft.com/office/drawing/2014/main" id="{00000000-0008-0000-0300-000005000000}"/>
            </a:ext>
          </a:extLst>
        </cdr:cNvPr>
        <cdr:cNvSpPr txBox="1"/>
      </cdr:nvSpPr>
      <cdr:spPr>
        <a:xfrm xmlns:a="http://schemas.openxmlformats.org/drawingml/2006/main">
          <a:off x="2653424" y="1523359"/>
          <a:ext cx="1169692" cy="21494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0" kern="1200">
              <a:solidFill>
                <a:schemeClr val="bg1"/>
              </a:solidFill>
              <a:latin typeface="Arial Black" panose="020B0A04020102020204" pitchFamily="34" charset="0"/>
            </a:rPr>
            <a:t>Vietnam</a:t>
          </a:r>
        </a:p>
      </cdr:txBody>
    </cdr:sp>
  </cdr:relSizeAnchor>
  <cdr:relSizeAnchor xmlns:cdr="http://schemas.openxmlformats.org/drawingml/2006/chartDrawing">
    <cdr:from>
      <cdr:x>0.44419</cdr:x>
      <cdr:y>0.29942</cdr:y>
    </cdr:from>
    <cdr:to>
      <cdr:x>0.60403</cdr:x>
      <cdr:y>0.3753</cdr:y>
    </cdr:to>
    <cdr:sp macro="" textlink="">
      <cdr:nvSpPr>
        <cdr:cNvPr id="4" name="TextBox 1">
          <a:extLst xmlns:a="http://schemas.openxmlformats.org/drawingml/2006/main">
            <a:ext uri="{FF2B5EF4-FFF2-40B4-BE49-F238E27FC236}">
              <a16:creationId xmlns:a16="http://schemas.microsoft.com/office/drawing/2014/main" id="{00000000-0008-0000-0300-000005000000}"/>
            </a:ext>
          </a:extLst>
        </cdr:cNvPr>
        <cdr:cNvSpPr txBox="1"/>
      </cdr:nvSpPr>
      <cdr:spPr>
        <a:xfrm xmlns:a="http://schemas.openxmlformats.org/drawingml/2006/main">
          <a:off x="2779467" y="1027955"/>
          <a:ext cx="1000181" cy="26050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0" kern="1200">
              <a:solidFill>
                <a:schemeClr val="bg1"/>
              </a:solidFill>
              <a:latin typeface="Arial Black" panose="020B0A04020102020204" pitchFamily="34" charset="0"/>
            </a:rPr>
            <a:t>Mexico</a:t>
          </a:r>
        </a:p>
      </cdr:txBody>
    </cdr:sp>
  </cdr:relSizeAnchor>
  <cdr:relSizeAnchor xmlns:cdr="http://schemas.openxmlformats.org/drawingml/2006/chartDrawing">
    <cdr:from>
      <cdr:x>0.43981</cdr:x>
      <cdr:y>0.2322</cdr:y>
    </cdr:from>
    <cdr:to>
      <cdr:x>0.59289</cdr:x>
      <cdr:y>0.27586</cdr:y>
    </cdr:to>
    <cdr:sp macro="" textlink="">
      <cdr:nvSpPr>
        <cdr:cNvPr id="6" name="TextBox 1">
          <a:extLst xmlns:a="http://schemas.openxmlformats.org/drawingml/2006/main">
            <a:ext uri="{FF2B5EF4-FFF2-40B4-BE49-F238E27FC236}">
              <a16:creationId xmlns:a16="http://schemas.microsoft.com/office/drawing/2014/main" id="{00000000-0008-0000-0300-000005000000}"/>
            </a:ext>
          </a:extLst>
        </cdr:cNvPr>
        <cdr:cNvSpPr txBox="1"/>
      </cdr:nvSpPr>
      <cdr:spPr>
        <a:xfrm xmlns:a="http://schemas.openxmlformats.org/drawingml/2006/main">
          <a:off x="2752088" y="797157"/>
          <a:ext cx="957880" cy="14989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0" kern="1200">
              <a:solidFill>
                <a:schemeClr val="bg1"/>
              </a:solidFill>
              <a:latin typeface="Arial Black" panose="020B0A04020102020204" pitchFamily="34" charset="0"/>
            </a:rPr>
            <a:t>Canada</a:t>
          </a:r>
        </a:p>
      </cdr:txBody>
    </cdr:sp>
  </cdr:relSizeAnchor>
  <cdr:relSizeAnchor xmlns:cdr="http://schemas.openxmlformats.org/drawingml/2006/chartDrawing">
    <cdr:from>
      <cdr:x>0.83945</cdr:x>
      <cdr:y>0.90252</cdr:y>
    </cdr:from>
    <cdr:to>
      <cdr:x>0.95872</cdr:x>
      <cdr:y>0.97716</cdr:y>
    </cdr:to>
    <cdr:sp macro="" textlink="">
      <cdr:nvSpPr>
        <cdr:cNvPr id="8" name="TextBox 1">
          <a:extLst xmlns:a="http://schemas.openxmlformats.org/drawingml/2006/main">
            <a:ext uri="{FF2B5EF4-FFF2-40B4-BE49-F238E27FC236}">
              <a16:creationId xmlns:a16="http://schemas.microsoft.com/office/drawing/2014/main" id="{DC64CB0B-0312-0F9C-E0B3-3688C182D8D9}"/>
            </a:ext>
          </a:extLst>
        </cdr:cNvPr>
        <cdr:cNvSpPr txBox="1"/>
      </cdr:nvSpPr>
      <cdr:spPr>
        <a:xfrm xmlns:a="http://schemas.openxmlformats.org/drawingml/2006/main">
          <a:off x="5192514" y="3010034"/>
          <a:ext cx="737756" cy="248936"/>
        </a:xfrm>
        <a:prstGeom xmlns:a="http://schemas.openxmlformats.org/drawingml/2006/main" prst="rect">
          <a:avLst/>
        </a:prstGeom>
        <a:solidFill xmlns:a="http://schemas.openxmlformats.org/drawingml/2006/main">
          <a:sysClr val="window" lastClr="FFFFFF"/>
        </a:solidFill>
      </cdr:spPr>
      <cdr:txBody>
        <a:bodyPr xmlns:a="http://schemas.openxmlformats.org/drawingml/2006/main" wrap="none" rtlCol="0"/>
        <a:lstStyle xmlns:a="http://schemas.openxmlformats.org/drawingml/2006/main">
          <a:defPPr>
            <a:defRPr lang="en-US"/>
          </a:defPPr>
          <a:lvl1pPr marL="0" indent="0" algn="l" defTabSz="914400" rtl="0" eaLnBrk="1" latinLnBrk="0" hangingPunct="1">
            <a:defRPr sz="1100" kern="1200">
              <a:solidFill>
                <a:schemeClr val="tx1"/>
              </a:solidFill>
              <a:latin typeface="+mn-lt"/>
              <a:ea typeface="+mn-ea"/>
              <a:cs typeface="+mn-cs"/>
            </a:defRPr>
          </a:lvl1pPr>
          <a:lvl2pPr marL="457200" indent="0" algn="l" defTabSz="914400" rtl="0" eaLnBrk="1" latinLnBrk="0" hangingPunct="1">
            <a:defRPr sz="1100" kern="1200">
              <a:solidFill>
                <a:schemeClr val="tx1"/>
              </a:solidFill>
              <a:latin typeface="+mn-lt"/>
              <a:ea typeface="+mn-ea"/>
              <a:cs typeface="+mn-cs"/>
            </a:defRPr>
          </a:lvl2pPr>
          <a:lvl3pPr marL="914400" indent="0" algn="l" defTabSz="914400" rtl="0" eaLnBrk="1" latinLnBrk="0" hangingPunct="1">
            <a:defRPr sz="1100" kern="1200">
              <a:solidFill>
                <a:schemeClr val="tx1"/>
              </a:solidFill>
              <a:latin typeface="+mn-lt"/>
              <a:ea typeface="+mn-ea"/>
              <a:cs typeface="+mn-cs"/>
            </a:defRPr>
          </a:lvl3pPr>
          <a:lvl4pPr marL="1371600" indent="0" algn="l" defTabSz="914400" rtl="0" eaLnBrk="1" latinLnBrk="0" hangingPunct="1">
            <a:defRPr sz="1100" kern="1200">
              <a:solidFill>
                <a:schemeClr val="tx1"/>
              </a:solidFill>
              <a:latin typeface="+mn-lt"/>
              <a:ea typeface="+mn-ea"/>
              <a:cs typeface="+mn-cs"/>
            </a:defRPr>
          </a:lvl4pPr>
          <a:lvl5pPr marL="1828800" indent="0" algn="l" defTabSz="914400" rtl="0" eaLnBrk="1" latinLnBrk="0" hangingPunct="1">
            <a:defRPr sz="1100" kern="1200">
              <a:solidFill>
                <a:schemeClr val="tx1"/>
              </a:solidFill>
              <a:latin typeface="+mn-lt"/>
              <a:ea typeface="+mn-ea"/>
              <a:cs typeface="+mn-cs"/>
            </a:defRPr>
          </a:lvl5pPr>
          <a:lvl6pPr marL="2286000" indent="0" algn="l" defTabSz="914400" rtl="0" eaLnBrk="1" latinLnBrk="0" hangingPunct="1">
            <a:defRPr sz="1100" kern="1200">
              <a:solidFill>
                <a:schemeClr val="tx1"/>
              </a:solidFill>
              <a:latin typeface="+mn-lt"/>
              <a:ea typeface="+mn-ea"/>
              <a:cs typeface="+mn-cs"/>
            </a:defRPr>
          </a:lvl6pPr>
          <a:lvl7pPr marL="2743200" indent="0" algn="l" defTabSz="914400" rtl="0" eaLnBrk="1" latinLnBrk="0" hangingPunct="1">
            <a:defRPr sz="1100" kern="1200">
              <a:solidFill>
                <a:schemeClr val="tx1"/>
              </a:solidFill>
              <a:latin typeface="+mn-lt"/>
              <a:ea typeface="+mn-ea"/>
              <a:cs typeface="+mn-cs"/>
            </a:defRPr>
          </a:lvl7pPr>
          <a:lvl8pPr marL="3200400" indent="0" algn="l" defTabSz="914400" rtl="0" eaLnBrk="1" latinLnBrk="0" hangingPunct="1">
            <a:defRPr sz="1100" kern="1200">
              <a:solidFill>
                <a:schemeClr val="tx1"/>
              </a:solidFill>
              <a:latin typeface="+mn-lt"/>
              <a:ea typeface="+mn-ea"/>
              <a:cs typeface="+mn-cs"/>
            </a:defRPr>
          </a:lvl8pPr>
          <a:lvl9pPr marL="3657600" indent="0" algn="l" defTabSz="914400" rtl="0" eaLnBrk="1" latinLnBrk="0" hangingPunct="1">
            <a:defRPr sz="1100" kern="1200">
              <a:solidFill>
                <a:schemeClr val="tx1"/>
              </a:solidFill>
              <a:latin typeface="+mn-lt"/>
              <a:ea typeface="+mn-ea"/>
              <a:cs typeface="+mn-cs"/>
            </a:defRPr>
          </a:lvl9pPr>
        </a:lstStyle>
        <a:p xmlns:a="http://schemas.openxmlformats.org/drawingml/2006/main">
          <a:r>
            <a:rPr lang="en-US" sz="1000" kern="1200">
              <a:latin typeface="Arial Black" panose="020B0A04020102020204" pitchFamily="34" charset="0"/>
            </a:rPr>
            <a:t>Dec-2025</a:t>
          </a:r>
        </a:p>
      </cdr:txBody>
    </cdr:sp>
  </cdr:relSizeAnchor>
  <cdr:relSizeAnchor xmlns:cdr="http://schemas.openxmlformats.org/drawingml/2006/chartDrawing">
    <cdr:from>
      <cdr:x>0.35767</cdr:x>
      <cdr:y>0.08704</cdr:y>
    </cdr:from>
    <cdr:to>
      <cdr:x>0.69786</cdr:x>
      <cdr:y>0.16501</cdr:y>
    </cdr:to>
    <cdr:sp macro="" textlink="">
      <cdr:nvSpPr>
        <cdr:cNvPr id="9" name="TextBox 1">
          <a:extLst xmlns:a="http://schemas.openxmlformats.org/drawingml/2006/main">
            <a:ext uri="{FF2B5EF4-FFF2-40B4-BE49-F238E27FC236}">
              <a16:creationId xmlns:a16="http://schemas.microsoft.com/office/drawing/2014/main" id="{6E4B2CE5-FFD5-8219-897F-A075289F2C99}"/>
            </a:ext>
          </a:extLst>
        </cdr:cNvPr>
        <cdr:cNvSpPr txBox="1"/>
      </cdr:nvSpPr>
      <cdr:spPr>
        <a:xfrm xmlns:a="http://schemas.openxmlformats.org/drawingml/2006/main">
          <a:off x="2097314" y="290286"/>
          <a:ext cx="1994843" cy="26003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0" kern="1200">
              <a:solidFill>
                <a:schemeClr val="bg1"/>
              </a:solidFill>
              <a:latin typeface="Arial Black" panose="020B0A04020102020204" pitchFamily="34" charset="0"/>
            </a:rPr>
            <a:t>All other countries</a:t>
          </a:r>
        </a:p>
      </cdr:txBody>
    </cdr:sp>
  </cdr:relSizeAnchor>
</c:userShapes>
</file>

<file path=xl/drawings/drawing21.xml><?xml version="1.0" encoding="utf-8"?>
<xdr:wsDr xmlns:xdr="http://schemas.openxmlformats.org/drawingml/2006/spreadsheetDrawing" xmlns:a="http://schemas.openxmlformats.org/drawingml/2006/main">
  <xdr:twoCellAnchor>
    <xdr:from>
      <xdr:col>17</xdr:col>
      <xdr:colOff>22437</xdr:colOff>
      <xdr:row>6</xdr:row>
      <xdr:rowOff>181611</xdr:rowOff>
    </xdr:from>
    <xdr:to>
      <xdr:col>27</xdr:col>
      <xdr:colOff>22437</xdr:colOff>
      <xdr:row>24</xdr:row>
      <xdr:rowOff>104100</xdr:rowOff>
    </xdr:to>
    <xdr:graphicFrame macro="">
      <xdr:nvGraphicFramePr>
        <xdr:cNvPr id="2" name="Chart 1">
          <a:extLst>
            <a:ext uri="{FF2B5EF4-FFF2-40B4-BE49-F238E27FC236}">
              <a16:creationId xmlns:a16="http://schemas.microsoft.com/office/drawing/2014/main" id="{ED39F63A-FEE3-4274-99DC-054B93A948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0.8825</cdr:x>
      <cdr:y>0.7376</cdr:y>
    </cdr:from>
    <cdr:to>
      <cdr:x>0.94728</cdr:x>
      <cdr:y>0.81433</cdr:y>
    </cdr:to>
    <cdr:sp macro="" textlink="">
      <cdr:nvSpPr>
        <cdr:cNvPr id="2" name="TextBox 1">
          <a:extLst xmlns:a="http://schemas.openxmlformats.org/drawingml/2006/main">
            <a:ext uri="{FF2B5EF4-FFF2-40B4-BE49-F238E27FC236}">
              <a16:creationId xmlns:a16="http://schemas.microsoft.com/office/drawing/2014/main" id="{55517789-3054-4CE2-714F-1D96F306CFFE}"/>
            </a:ext>
          </a:extLst>
        </cdr:cNvPr>
        <cdr:cNvSpPr txBox="1"/>
      </cdr:nvSpPr>
      <cdr:spPr>
        <a:xfrm xmlns:a="http://schemas.openxmlformats.org/drawingml/2006/main">
          <a:off x="5379707" y="2413346"/>
          <a:ext cx="394899" cy="25105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kern="1200">
              <a:solidFill>
                <a:srgbClr val="C00000"/>
              </a:solidFill>
              <a:latin typeface="Arial Black" panose="020B0A04020102020204" pitchFamily="34" charset="0"/>
            </a:rPr>
            <a:t>China</a:t>
          </a:r>
        </a:p>
      </cdr:txBody>
    </cdr:sp>
  </cdr:relSizeAnchor>
  <cdr:relSizeAnchor xmlns:cdr="http://schemas.openxmlformats.org/drawingml/2006/chartDrawing">
    <cdr:from>
      <cdr:x>0.79349</cdr:x>
      <cdr:y>0.31879</cdr:y>
    </cdr:from>
    <cdr:to>
      <cdr:x>0.95057</cdr:x>
      <cdr:y>0.4032</cdr:y>
    </cdr:to>
    <cdr:sp macro="" textlink="">
      <cdr:nvSpPr>
        <cdr:cNvPr id="3" name="TextBox 1">
          <a:extLst xmlns:a="http://schemas.openxmlformats.org/drawingml/2006/main">
            <a:ext uri="{FF2B5EF4-FFF2-40B4-BE49-F238E27FC236}">
              <a16:creationId xmlns:a16="http://schemas.microsoft.com/office/drawing/2014/main" id="{37EB3FAD-4D0D-298B-4E2F-2FF7530ADCB6}"/>
            </a:ext>
          </a:extLst>
        </cdr:cNvPr>
        <cdr:cNvSpPr txBox="1"/>
      </cdr:nvSpPr>
      <cdr:spPr>
        <a:xfrm xmlns:a="http://schemas.openxmlformats.org/drawingml/2006/main">
          <a:off x="4837122" y="1043059"/>
          <a:ext cx="957560" cy="276181"/>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0" kern="1200">
              <a:solidFill>
                <a:srgbClr val="3C719D"/>
              </a:solidFill>
              <a:latin typeface="Arial Black" panose="020B0A04020102020204" pitchFamily="34" charset="0"/>
            </a:rPr>
            <a:t>Rest of world</a:t>
          </a:r>
        </a:p>
      </cdr:txBody>
    </cdr:sp>
  </cdr:relSizeAnchor>
  <cdr:relSizeAnchor xmlns:cdr="http://schemas.openxmlformats.org/drawingml/2006/chartDrawing">
    <cdr:from>
      <cdr:x>0.8592</cdr:x>
      <cdr:y>0.89578</cdr:y>
    </cdr:from>
    <cdr:to>
      <cdr:x>0.99625</cdr:x>
      <cdr:y>0.96166</cdr:y>
    </cdr:to>
    <cdr:sp macro="" textlink="">
      <cdr:nvSpPr>
        <cdr:cNvPr id="4" name="TextBox 1">
          <a:extLst xmlns:a="http://schemas.openxmlformats.org/drawingml/2006/main">
            <a:ext uri="{FF2B5EF4-FFF2-40B4-BE49-F238E27FC236}">
              <a16:creationId xmlns:a16="http://schemas.microsoft.com/office/drawing/2014/main" id="{D5F516DD-9F88-D3FA-5FA2-D9A365E80706}"/>
            </a:ext>
          </a:extLst>
        </cdr:cNvPr>
        <cdr:cNvSpPr txBox="1"/>
      </cdr:nvSpPr>
      <cdr:spPr>
        <a:xfrm xmlns:a="http://schemas.openxmlformats.org/drawingml/2006/main">
          <a:off x="5237683" y="2879335"/>
          <a:ext cx="835457" cy="211760"/>
        </a:xfrm>
        <a:prstGeom xmlns:a="http://schemas.openxmlformats.org/drawingml/2006/main" prst="rect">
          <a:avLst/>
        </a:prstGeom>
        <a:solidFill xmlns:a="http://schemas.openxmlformats.org/drawingml/2006/main">
          <a:sysClr val="window" lastClr="FFFFFF"/>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kern="1200">
              <a:latin typeface="Arial Black" panose="020B0A04020102020204" pitchFamily="34" charset="0"/>
            </a:rPr>
            <a:t>Dec-2025</a:t>
          </a:r>
        </a:p>
      </cdr:txBody>
    </cdr:sp>
  </cdr:relSizeAnchor>
  <cdr:relSizeAnchor xmlns:cdr="http://schemas.openxmlformats.org/drawingml/2006/chartDrawing">
    <cdr:from>
      <cdr:x>0.88118</cdr:x>
      <cdr:y>0.46228</cdr:y>
    </cdr:from>
    <cdr:to>
      <cdr:x>0.9875</cdr:x>
      <cdr:y>0.55635</cdr:y>
    </cdr:to>
    <cdr:sp macro="" textlink="">
      <cdr:nvSpPr>
        <cdr:cNvPr id="6" name="TextBox 1">
          <a:extLst xmlns:a="http://schemas.openxmlformats.org/drawingml/2006/main">
            <a:ext uri="{FF2B5EF4-FFF2-40B4-BE49-F238E27FC236}">
              <a16:creationId xmlns:a16="http://schemas.microsoft.com/office/drawing/2014/main" id="{66F02F28-2187-F346-D328-B2434A15EAFE}"/>
            </a:ext>
          </a:extLst>
        </cdr:cNvPr>
        <cdr:cNvSpPr txBox="1"/>
      </cdr:nvSpPr>
      <cdr:spPr>
        <a:xfrm xmlns:a="http://schemas.openxmlformats.org/drawingml/2006/main">
          <a:off x="5371676" y="1512532"/>
          <a:ext cx="648124" cy="30778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0" kern="1200">
              <a:solidFill>
                <a:schemeClr val="tx1"/>
              </a:solidFill>
              <a:latin typeface="Arial Black" panose="020B0A04020102020204" pitchFamily="34" charset="0"/>
            </a:rPr>
            <a:t>World</a:t>
          </a:r>
        </a:p>
      </cdr:txBody>
    </cdr:sp>
  </cdr:relSizeAnchor>
  <cdr:relSizeAnchor xmlns:cdr="http://schemas.openxmlformats.org/drawingml/2006/chartDrawing">
    <cdr:from>
      <cdr:x>0.8592</cdr:x>
      <cdr:y>0.89578</cdr:y>
    </cdr:from>
    <cdr:to>
      <cdr:x>0.99625</cdr:x>
      <cdr:y>0.96166</cdr:y>
    </cdr:to>
    <cdr:sp macro="" textlink="">
      <cdr:nvSpPr>
        <cdr:cNvPr id="10" name="TextBox 1">
          <a:extLst xmlns:a="http://schemas.openxmlformats.org/drawingml/2006/main">
            <a:ext uri="{FF2B5EF4-FFF2-40B4-BE49-F238E27FC236}">
              <a16:creationId xmlns:a16="http://schemas.microsoft.com/office/drawing/2014/main" id="{D5F516DD-9F88-D3FA-5FA2-D9A365E80706}"/>
            </a:ext>
          </a:extLst>
        </cdr:cNvPr>
        <cdr:cNvSpPr txBox="1"/>
      </cdr:nvSpPr>
      <cdr:spPr>
        <a:xfrm xmlns:a="http://schemas.openxmlformats.org/drawingml/2006/main">
          <a:off x="5237683" y="2879335"/>
          <a:ext cx="835457" cy="211760"/>
        </a:xfrm>
        <a:prstGeom xmlns:a="http://schemas.openxmlformats.org/drawingml/2006/main" prst="rect">
          <a:avLst/>
        </a:prstGeom>
        <a:solidFill xmlns:a="http://schemas.openxmlformats.org/drawingml/2006/main">
          <a:sysClr val="window" lastClr="FFFFFF"/>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kern="1200">
              <a:latin typeface="Arial Black" panose="020B0A04020102020204" pitchFamily="34" charset="0"/>
            </a:rPr>
            <a:t>Dec-2025</a:t>
          </a:r>
        </a:p>
      </cdr:txBody>
    </cdr:sp>
  </cdr:relSizeAnchor>
  <cdr:relSizeAnchor xmlns:cdr="http://schemas.openxmlformats.org/drawingml/2006/chartDrawing">
    <cdr:from>
      <cdr:x>0.33104</cdr:x>
      <cdr:y>0.05449</cdr:y>
    </cdr:from>
    <cdr:to>
      <cdr:x>0.33135</cdr:x>
      <cdr:y>0.88952</cdr:y>
    </cdr:to>
    <cdr:cxnSp macro="">
      <cdr:nvCxnSpPr>
        <cdr:cNvPr id="14" name="Straight Connector 13">
          <a:extLst xmlns:a="http://schemas.openxmlformats.org/drawingml/2006/main">
            <a:ext uri="{FF2B5EF4-FFF2-40B4-BE49-F238E27FC236}">
              <a16:creationId xmlns:a16="http://schemas.microsoft.com/office/drawing/2014/main" id="{E77F7C97-DB95-C9AD-9471-12140DCE2BC7}"/>
            </a:ext>
          </a:extLst>
        </cdr:cNvPr>
        <cdr:cNvCxnSpPr/>
      </cdr:nvCxnSpPr>
      <cdr:spPr>
        <a:xfrm xmlns:a="http://schemas.openxmlformats.org/drawingml/2006/main">
          <a:off x="2018035" y="182207"/>
          <a:ext cx="1890" cy="2792231"/>
        </a:xfrm>
        <a:prstGeom xmlns:a="http://schemas.openxmlformats.org/drawingml/2006/main" prst="line">
          <a:avLst/>
        </a:prstGeom>
        <a:ln xmlns:a="http://schemas.openxmlformats.org/drawingml/2006/main">
          <a:solidFill>
            <a:sysClr val="windowText" lastClr="00000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0.32881</cdr:x>
      <cdr:y>0.05719</cdr:y>
    </cdr:from>
    <cdr:to>
      <cdr:x>0.57601</cdr:x>
      <cdr:y>0.17412</cdr:y>
    </cdr:to>
    <cdr:sp macro="" textlink="">
      <cdr:nvSpPr>
        <cdr:cNvPr id="15" name="TextBox 1">
          <a:extLst xmlns:a="http://schemas.openxmlformats.org/drawingml/2006/main">
            <a:ext uri="{FF2B5EF4-FFF2-40B4-BE49-F238E27FC236}">
              <a16:creationId xmlns:a16="http://schemas.microsoft.com/office/drawing/2014/main" id="{B35DC1FE-BFB9-DAB7-00E5-5B691D8AB12E}"/>
            </a:ext>
          </a:extLst>
        </cdr:cNvPr>
        <cdr:cNvSpPr txBox="1"/>
      </cdr:nvSpPr>
      <cdr:spPr>
        <a:xfrm xmlns:a="http://schemas.openxmlformats.org/drawingml/2006/main">
          <a:off x="2004456" y="191231"/>
          <a:ext cx="1506931" cy="39099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US" sz="1100" b="1">
              <a:solidFill>
                <a:schemeClr val="tx1"/>
              </a:solidFill>
              <a:latin typeface="Arial Black" panose="020B0A04020102020204" pitchFamily="34" charset="0"/>
            </a:rPr>
            <a:t>September 2019:</a:t>
          </a:r>
        </a:p>
        <a:p xmlns:a="http://schemas.openxmlformats.org/drawingml/2006/main">
          <a:pPr algn="l"/>
          <a:r>
            <a:rPr lang="en-US" sz="1100" b="1">
              <a:solidFill>
                <a:schemeClr val="tx1"/>
              </a:solidFill>
              <a:latin typeface="Arial Black" panose="020B0A04020102020204" pitchFamily="34" charset="0"/>
            </a:rPr>
            <a:t>Trump 1.0 tariffs</a:t>
          </a:r>
        </a:p>
      </cdr:txBody>
    </cdr:sp>
  </cdr:relSizeAnchor>
  <cdr:relSizeAnchor xmlns:cdr="http://schemas.openxmlformats.org/drawingml/2006/chartDrawing">
    <cdr:from>
      <cdr:x>0.8659</cdr:x>
      <cdr:y>0.04852</cdr:y>
    </cdr:from>
    <cdr:to>
      <cdr:x>0.86729</cdr:x>
      <cdr:y>0.88693</cdr:y>
    </cdr:to>
    <cdr:cxnSp macro="">
      <cdr:nvCxnSpPr>
        <cdr:cNvPr id="16" name="Straight Connector 15">
          <a:extLst xmlns:a="http://schemas.openxmlformats.org/drawingml/2006/main">
            <a:ext uri="{FF2B5EF4-FFF2-40B4-BE49-F238E27FC236}">
              <a16:creationId xmlns:a16="http://schemas.microsoft.com/office/drawing/2014/main" id="{7FACD6FF-3B8C-853C-6EFF-89980A42EF77}"/>
            </a:ext>
          </a:extLst>
        </cdr:cNvPr>
        <cdr:cNvCxnSpPr/>
      </cdr:nvCxnSpPr>
      <cdr:spPr>
        <a:xfrm xmlns:a="http://schemas.openxmlformats.org/drawingml/2006/main" flipH="1">
          <a:off x="5278543" y="158750"/>
          <a:ext cx="8467" cy="2743200"/>
        </a:xfrm>
        <a:prstGeom xmlns:a="http://schemas.openxmlformats.org/drawingml/2006/main" prst="line">
          <a:avLst/>
        </a:prstGeom>
        <a:ln xmlns:a="http://schemas.openxmlformats.org/drawingml/2006/main">
          <a:solidFill>
            <a:sysClr val="windowText" lastClr="00000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0.69229</cdr:x>
      <cdr:y>0.05405</cdr:y>
    </cdr:from>
    <cdr:to>
      <cdr:x>0.95876</cdr:x>
      <cdr:y>0.2187</cdr:y>
    </cdr:to>
    <cdr:sp macro="" textlink="">
      <cdr:nvSpPr>
        <cdr:cNvPr id="17" name="TextBox 1">
          <a:extLst xmlns:a="http://schemas.openxmlformats.org/drawingml/2006/main">
            <a:ext uri="{FF2B5EF4-FFF2-40B4-BE49-F238E27FC236}">
              <a16:creationId xmlns:a16="http://schemas.microsoft.com/office/drawing/2014/main" id="{8896C052-8E5D-FDD5-3210-AD01D7796CAF}"/>
            </a:ext>
          </a:extLst>
        </cdr:cNvPr>
        <cdr:cNvSpPr txBox="1"/>
      </cdr:nvSpPr>
      <cdr:spPr>
        <a:xfrm xmlns:a="http://schemas.openxmlformats.org/drawingml/2006/main">
          <a:off x="4220215" y="180741"/>
          <a:ext cx="1624401" cy="55056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US" sz="1100" b="0">
              <a:effectLst/>
              <a:latin typeface="Arial Black" panose="020B0A04020102020204" pitchFamily="34" charset="0"/>
              <a:ea typeface="+mn-ea"/>
              <a:cs typeface="+mn-cs"/>
            </a:rPr>
            <a:t>February 2025:</a:t>
          </a:r>
          <a:endParaRPr lang="en-US" sz="1100" b="0">
            <a:effectLst/>
            <a:latin typeface="Arial Black" panose="020B0A04020102020204" pitchFamily="34" charset="0"/>
          </a:endParaRPr>
        </a:p>
        <a:p xmlns:a="http://schemas.openxmlformats.org/drawingml/2006/main">
          <a:pPr algn="r"/>
          <a:r>
            <a:rPr lang="en-US" sz="1100" b="0" baseline="0">
              <a:effectLst/>
              <a:latin typeface="Arial Black" panose="020B0A04020102020204" pitchFamily="34" charset="0"/>
              <a:ea typeface="+mn-ea"/>
              <a:cs typeface="+mn-cs"/>
            </a:rPr>
            <a:t>Trump 2.0 tariffs</a:t>
          </a:r>
          <a:endParaRPr lang="en-US" sz="1100" b="0">
            <a:effectLst/>
            <a:latin typeface="Arial Black" panose="020B0A04020102020204" pitchFamily="34" charset="0"/>
          </a:endParaRPr>
        </a:p>
      </cdr:txBody>
    </cdr:sp>
  </cdr:relSizeAnchor>
</c:userShapes>
</file>

<file path=xl/drawings/drawing23.xml><?xml version="1.0" encoding="utf-8"?>
<xdr:wsDr xmlns:xdr="http://schemas.openxmlformats.org/drawingml/2006/spreadsheetDrawing" xmlns:a="http://schemas.openxmlformats.org/drawingml/2006/main">
  <xdr:twoCellAnchor>
    <xdr:from>
      <xdr:col>6</xdr:col>
      <xdr:colOff>99248</xdr:colOff>
      <xdr:row>6</xdr:row>
      <xdr:rowOff>96967</xdr:rowOff>
    </xdr:from>
    <xdr:to>
      <xdr:col>11</xdr:col>
      <xdr:colOff>207645</xdr:colOff>
      <xdr:row>24</xdr:row>
      <xdr:rowOff>139602</xdr:rowOff>
    </xdr:to>
    <xdr:graphicFrame macro="">
      <xdr:nvGraphicFramePr>
        <xdr:cNvPr id="2" name="Chart 1">
          <a:extLst>
            <a:ext uri="{FF2B5EF4-FFF2-40B4-BE49-F238E27FC236}">
              <a16:creationId xmlns:a16="http://schemas.microsoft.com/office/drawing/2014/main" id="{D57DE939-2D3E-4A20-AD25-9352345675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c:userShapes xmlns:c="http://schemas.openxmlformats.org/drawingml/2006/chart">
  <cdr:relSizeAnchor xmlns:cdr="http://schemas.openxmlformats.org/drawingml/2006/chartDrawing">
    <cdr:from>
      <cdr:x>0.46945</cdr:x>
      <cdr:y>0.74575</cdr:y>
    </cdr:from>
    <cdr:to>
      <cdr:x>0.60859</cdr:x>
      <cdr:y>0.78765</cdr:y>
    </cdr:to>
    <cdr:sp macro="" textlink="">
      <cdr:nvSpPr>
        <cdr:cNvPr id="2" name="TextBox 1">
          <a:extLst xmlns:a="http://schemas.openxmlformats.org/drawingml/2006/main">
            <a:ext uri="{FF2B5EF4-FFF2-40B4-BE49-F238E27FC236}">
              <a16:creationId xmlns:a16="http://schemas.microsoft.com/office/drawing/2014/main" id="{D98FDAA0-1733-7789-5C42-A955C9FCDEFA}"/>
            </a:ext>
          </a:extLst>
        </cdr:cNvPr>
        <cdr:cNvSpPr txBox="1"/>
      </cdr:nvSpPr>
      <cdr:spPr>
        <a:xfrm xmlns:a="http://schemas.openxmlformats.org/drawingml/2006/main">
          <a:off x="2978814" y="2486685"/>
          <a:ext cx="882894" cy="13971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0" kern="1200">
              <a:solidFill>
                <a:schemeClr val="bg1"/>
              </a:solidFill>
              <a:latin typeface="Arial Black" panose="020B0A04020102020204" pitchFamily="34" charset="0"/>
            </a:rPr>
            <a:t>China</a:t>
          </a:r>
        </a:p>
      </cdr:txBody>
    </cdr:sp>
  </cdr:relSizeAnchor>
  <cdr:relSizeAnchor xmlns:cdr="http://schemas.openxmlformats.org/drawingml/2006/chartDrawing">
    <cdr:from>
      <cdr:x>0.3995</cdr:x>
      <cdr:y>0.14347</cdr:y>
    </cdr:from>
    <cdr:to>
      <cdr:x>0.6793</cdr:x>
      <cdr:y>0.2184</cdr:y>
    </cdr:to>
    <cdr:sp macro="" textlink="">
      <cdr:nvSpPr>
        <cdr:cNvPr id="3" name="TextBox 1">
          <a:extLst xmlns:a="http://schemas.openxmlformats.org/drawingml/2006/main">
            <a:ext uri="{FF2B5EF4-FFF2-40B4-BE49-F238E27FC236}">
              <a16:creationId xmlns:a16="http://schemas.microsoft.com/office/drawing/2014/main" id="{980840A5-EE75-5826-FC1A-C1F9955E121A}"/>
            </a:ext>
          </a:extLst>
        </cdr:cNvPr>
        <cdr:cNvSpPr txBox="1"/>
      </cdr:nvSpPr>
      <cdr:spPr>
        <a:xfrm xmlns:a="http://schemas.openxmlformats.org/drawingml/2006/main">
          <a:off x="2472167" y="481868"/>
          <a:ext cx="1731394" cy="25166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0" kern="1200">
              <a:solidFill>
                <a:schemeClr val="bg1"/>
              </a:solidFill>
              <a:latin typeface="Arial Black" panose="020B0A04020102020204" pitchFamily="34" charset="0"/>
            </a:rPr>
            <a:t>All other countries</a:t>
          </a:r>
        </a:p>
      </cdr:txBody>
    </cdr:sp>
  </cdr:relSizeAnchor>
  <cdr:relSizeAnchor xmlns:cdr="http://schemas.openxmlformats.org/drawingml/2006/chartDrawing">
    <cdr:from>
      <cdr:x>0.46363</cdr:x>
      <cdr:y>0.5076</cdr:y>
    </cdr:from>
    <cdr:to>
      <cdr:x>0.65698</cdr:x>
      <cdr:y>0.56577</cdr:y>
    </cdr:to>
    <cdr:sp macro="" textlink="">
      <cdr:nvSpPr>
        <cdr:cNvPr id="4" name="TextBox 1">
          <a:extLst xmlns:a="http://schemas.openxmlformats.org/drawingml/2006/main">
            <a:ext uri="{FF2B5EF4-FFF2-40B4-BE49-F238E27FC236}">
              <a16:creationId xmlns:a16="http://schemas.microsoft.com/office/drawing/2014/main" id="{6ED58676-09DB-75E2-568B-CCC3DACA7E73}"/>
            </a:ext>
          </a:extLst>
        </cdr:cNvPr>
        <cdr:cNvSpPr txBox="1"/>
      </cdr:nvSpPr>
      <cdr:spPr>
        <a:xfrm xmlns:a="http://schemas.openxmlformats.org/drawingml/2006/main">
          <a:off x="2881800" y="1712461"/>
          <a:ext cx="1201814" cy="19624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kern="1200">
              <a:solidFill>
                <a:schemeClr val="bg1"/>
              </a:solidFill>
              <a:latin typeface="Arial Black" panose="020B0A04020102020204" pitchFamily="34" charset="0"/>
            </a:rPr>
            <a:t>Vietnam</a:t>
          </a:r>
        </a:p>
      </cdr:txBody>
    </cdr:sp>
  </cdr:relSizeAnchor>
  <cdr:relSizeAnchor xmlns:cdr="http://schemas.openxmlformats.org/drawingml/2006/chartDrawing">
    <cdr:from>
      <cdr:x>0.45885</cdr:x>
      <cdr:y>0.33702</cdr:y>
    </cdr:from>
    <cdr:to>
      <cdr:x>0.66572</cdr:x>
      <cdr:y>0.37562</cdr:y>
    </cdr:to>
    <cdr:sp macro="" textlink="">
      <cdr:nvSpPr>
        <cdr:cNvPr id="6" name="TextBox 1">
          <a:extLst xmlns:a="http://schemas.openxmlformats.org/drawingml/2006/main">
            <a:ext uri="{FF2B5EF4-FFF2-40B4-BE49-F238E27FC236}">
              <a16:creationId xmlns:a16="http://schemas.microsoft.com/office/drawing/2014/main" id="{4A24BCBF-1704-3CA5-0BDE-09847926FBD8}"/>
            </a:ext>
          </a:extLst>
        </cdr:cNvPr>
        <cdr:cNvSpPr txBox="1"/>
      </cdr:nvSpPr>
      <cdr:spPr>
        <a:xfrm xmlns:a="http://schemas.openxmlformats.org/drawingml/2006/main">
          <a:off x="2852106" y="1136982"/>
          <a:ext cx="1285850" cy="13022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kern="1200">
              <a:solidFill>
                <a:schemeClr val="bg1"/>
              </a:solidFill>
              <a:latin typeface="Arial Black" panose="020B0A04020102020204" pitchFamily="34" charset="0"/>
            </a:rPr>
            <a:t>Indonesia</a:t>
          </a:r>
        </a:p>
      </cdr:txBody>
    </cdr:sp>
  </cdr:relSizeAnchor>
  <cdr:relSizeAnchor xmlns:cdr="http://schemas.openxmlformats.org/drawingml/2006/chartDrawing">
    <cdr:from>
      <cdr:x>0.83834</cdr:x>
      <cdr:y>0.9014</cdr:y>
    </cdr:from>
    <cdr:to>
      <cdr:x>0.98222</cdr:x>
      <cdr:y>0.96417</cdr:y>
    </cdr:to>
    <cdr:sp macro="" textlink="">
      <cdr:nvSpPr>
        <cdr:cNvPr id="7" name="TextBox 1">
          <a:extLst xmlns:a="http://schemas.openxmlformats.org/drawingml/2006/main">
            <a:ext uri="{FF2B5EF4-FFF2-40B4-BE49-F238E27FC236}">
              <a16:creationId xmlns:a16="http://schemas.microsoft.com/office/drawing/2014/main" id="{6C1614AF-1349-D250-9DD8-BF89E6A14552}"/>
            </a:ext>
          </a:extLst>
        </cdr:cNvPr>
        <cdr:cNvSpPr txBox="1"/>
      </cdr:nvSpPr>
      <cdr:spPr>
        <a:xfrm xmlns:a="http://schemas.openxmlformats.org/drawingml/2006/main">
          <a:off x="5131252" y="2986562"/>
          <a:ext cx="880656" cy="207972"/>
        </a:xfrm>
        <a:prstGeom xmlns:a="http://schemas.openxmlformats.org/drawingml/2006/main" prst="rect">
          <a:avLst/>
        </a:prstGeom>
        <a:solidFill xmlns:a="http://schemas.openxmlformats.org/drawingml/2006/main">
          <a:sysClr val="window" lastClr="FFFFFF"/>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kern="1200">
              <a:latin typeface="Arial Black" panose="020B0A04020102020204" pitchFamily="34" charset="0"/>
            </a:rPr>
            <a:t>Dec-2025</a:t>
          </a:r>
        </a:p>
      </cdr:txBody>
    </cdr:sp>
  </cdr:relSizeAnchor>
</c:userShapes>
</file>

<file path=xl/drawings/drawing25.xml><?xml version="1.0" encoding="utf-8"?>
<xdr:wsDr xmlns:xdr="http://schemas.openxmlformats.org/drawingml/2006/spreadsheetDrawing" xmlns:a="http://schemas.openxmlformats.org/drawingml/2006/main">
  <xdr:twoCellAnchor>
    <xdr:from>
      <xdr:col>17</xdr:col>
      <xdr:colOff>27093</xdr:colOff>
      <xdr:row>7</xdr:row>
      <xdr:rowOff>4233</xdr:rowOff>
    </xdr:from>
    <xdr:to>
      <xdr:col>28</xdr:col>
      <xdr:colOff>71967</xdr:colOff>
      <xdr:row>25</xdr:row>
      <xdr:rowOff>4232</xdr:rowOff>
    </xdr:to>
    <xdr:graphicFrame macro="">
      <xdr:nvGraphicFramePr>
        <xdr:cNvPr id="2" name="Chart 1">
          <a:extLst>
            <a:ext uri="{FF2B5EF4-FFF2-40B4-BE49-F238E27FC236}">
              <a16:creationId xmlns:a16="http://schemas.microsoft.com/office/drawing/2014/main" id="{53A3AD6C-4704-48E1-B190-EF1AA177EC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0.87395</cdr:x>
      <cdr:y>0.68813</cdr:y>
    </cdr:from>
    <cdr:to>
      <cdr:x>0.92977</cdr:x>
      <cdr:y>0.74797</cdr:y>
    </cdr:to>
    <cdr:sp macro="" textlink="">
      <cdr:nvSpPr>
        <cdr:cNvPr id="2" name="TextBox 1">
          <a:extLst xmlns:a="http://schemas.openxmlformats.org/drawingml/2006/main">
            <a:ext uri="{FF2B5EF4-FFF2-40B4-BE49-F238E27FC236}">
              <a16:creationId xmlns:a16="http://schemas.microsoft.com/office/drawing/2014/main" id="{F442A4FD-D1BB-97EF-1D97-0CF093AB780A}"/>
            </a:ext>
          </a:extLst>
        </cdr:cNvPr>
        <cdr:cNvSpPr txBox="1"/>
      </cdr:nvSpPr>
      <cdr:spPr>
        <a:xfrm xmlns:a="http://schemas.openxmlformats.org/drawingml/2006/main">
          <a:off x="5899606" y="2307155"/>
          <a:ext cx="376811" cy="200631"/>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kern="1200">
              <a:solidFill>
                <a:srgbClr val="C00000"/>
              </a:solidFill>
              <a:latin typeface="Arial Black" panose="020B0A04020102020204" pitchFamily="34" charset="0"/>
            </a:rPr>
            <a:t>China</a:t>
          </a:r>
        </a:p>
      </cdr:txBody>
    </cdr:sp>
  </cdr:relSizeAnchor>
  <cdr:relSizeAnchor xmlns:cdr="http://schemas.openxmlformats.org/drawingml/2006/chartDrawing">
    <cdr:from>
      <cdr:x>0.86082</cdr:x>
      <cdr:y>0.91172</cdr:y>
    </cdr:from>
    <cdr:to>
      <cdr:x>1</cdr:x>
      <cdr:y>0.97612</cdr:y>
    </cdr:to>
    <cdr:sp macro="" textlink="">
      <cdr:nvSpPr>
        <cdr:cNvPr id="4" name="TextBox 1">
          <a:extLst xmlns:a="http://schemas.openxmlformats.org/drawingml/2006/main">
            <a:ext uri="{FF2B5EF4-FFF2-40B4-BE49-F238E27FC236}">
              <a16:creationId xmlns:a16="http://schemas.microsoft.com/office/drawing/2014/main" id="{041683A6-6232-9BBD-E12F-1F7CB4AAAB72}"/>
            </a:ext>
          </a:extLst>
        </cdr:cNvPr>
        <cdr:cNvSpPr txBox="1"/>
      </cdr:nvSpPr>
      <cdr:spPr>
        <a:xfrm xmlns:a="http://schemas.openxmlformats.org/drawingml/2006/main">
          <a:off x="5389802" y="3437637"/>
          <a:ext cx="871448" cy="242823"/>
        </a:xfrm>
        <a:prstGeom xmlns:a="http://schemas.openxmlformats.org/drawingml/2006/main" prst="rect">
          <a:avLst/>
        </a:prstGeom>
        <a:solidFill xmlns:a="http://schemas.openxmlformats.org/drawingml/2006/main">
          <a:schemeClr val="bg1"/>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kern="1200">
              <a:latin typeface="Arial Black" panose="020B0A04020102020204" pitchFamily="34" charset="0"/>
            </a:rPr>
            <a:t>Dec-2025</a:t>
          </a:r>
        </a:p>
      </cdr:txBody>
    </cdr:sp>
  </cdr:relSizeAnchor>
  <cdr:relSizeAnchor xmlns:cdr="http://schemas.openxmlformats.org/drawingml/2006/chartDrawing">
    <cdr:from>
      <cdr:x>0.87402</cdr:x>
      <cdr:y>0.41423</cdr:y>
    </cdr:from>
    <cdr:to>
      <cdr:x>1</cdr:x>
      <cdr:y>0.47096</cdr:y>
    </cdr:to>
    <cdr:sp macro="" textlink="">
      <cdr:nvSpPr>
        <cdr:cNvPr id="5" name="TextBox 1">
          <a:extLst xmlns:a="http://schemas.openxmlformats.org/drawingml/2006/main">
            <a:ext uri="{FF2B5EF4-FFF2-40B4-BE49-F238E27FC236}">
              <a16:creationId xmlns:a16="http://schemas.microsoft.com/office/drawing/2014/main" id="{AE1280AB-2D10-16B0-C4CF-0DBCFE889489}"/>
            </a:ext>
          </a:extLst>
        </cdr:cNvPr>
        <cdr:cNvSpPr txBox="1"/>
      </cdr:nvSpPr>
      <cdr:spPr>
        <a:xfrm xmlns:a="http://schemas.openxmlformats.org/drawingml/2006/main">
          <a:off x="5900049" y="1388822"/>
          <a:ext cx="850425" cy="19020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0" kern="1200">
              <a:solidFill>
                <a:schemeClr val="tx1"/>
              </a:solidFill>
              <a:latin typeface="Arial Black" panose="020B0A04020102020204" pitchFamily="34" charset="0"/>
            </a:rPr>
            <a:t>World</a:t>
          </a:r>
        </a:p>
      </cdr:txBody>
    </cdr:sp>
  </cdr:relSizeAnchor>
  <cdr:relSizeAnchor xmlns:cdr="http://schemas.openxmlformats.org/drawingml/2006/chartDrawing">
    <cdr:from>
      <cdr:x>0.79008</cdr:x>
      <cdr:y>0.18041</cdr:y>
    </cdr:from>
    <cdr:to>
      <cdr:x>0.9458</cdr:x>
      <cdr:y>0.2628</cdr:y>
    </cdr:to>
    <cdr:sp macro="" textlink="">
      <cdr:nvSpPr>
        <cdr:cNvPr id="8" name="TextBox 1">
          <a:extLst xmlns:a="http://schemas.openxmlformats.org/drawingml/2006/main">
            <a:ext uri="{FF2B5EF4-FFF2-40B4-BE49-F238E27FC236}">
              <a16:creationId xmlns:a16="http://schemas.microsoft.com/office/drawing/2014/main" id="{96A5617A-2C89-8732-B571-7B85A7182052}"/>
            </a:ext>
          </a:extLst>
        </cdr:cNvPr>
        <cdr:cNvSpPr txBox="1"/>
      </cdr:nvSpPr>
      <cdr:spPr>
        <a:xfrm xmlns:a="http://schemas.openxmlformats.org/drawingml/2006/main">
          <a:off x="5333391" y="604895"/>
          <a:ext cx="1051184" cy="27620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0" kern="1200">
              <a:solidFill>
                <a:srgbClr val="3C719D"/>
              </a:solidFill>
              <a:latin typeface="Arial Black" panose="020B0A04020102020204" pitchFamily="34" charset="0"/>
            </a:rPr>
            <a:t>Rest of world</a:t>
          </a:r>
        </a:p>
      </cdr:txBody>
    </cdr:sp>
  </cdr:relSizeAnchor>
  <cdr:relSizeAnchor xmlns:cdr="http://schemas.openxmlformats.org/drawingml/2006/chartDrawing">
    <cdr:from>
      <cdr:x>0.33715</cdr:x>
      <cdr:y>0.05654</cdr:y>
    </cdr:from>
    <cdr:to>
      <cdr:x>0.33735</cdr:x>
      <cdr:y>0.91134</cdr:y>
    </cdr:to>
    <cdr:cxnSp macro="">
      <cdr:nvCxnSpPr>
        <cdr:cNvPr id="9" name="Straight Connector 8">
          <a:extLst xmlns:a="http://schemas.openxmlformats.org/drawingml/2006/main">
            <a:ext uri="{FF2B5EF4-FFF2-40B4-BE49-F238E27FC236}">
              <a16:creationId xmlns:a16="http://schemas.microsoft.com/office/drawing/2014/main" id="{7E002F23-4B06-1E1D-77D0-6F42926C8569}"/>
            </a:ext>
          </a:extLst>
        </cdr:cNvPr>
        <cdr:cNvCxnSpPr/>
      </cdr:nvCxnSpPr>
      <cdr:spPr>
        <a:xfrm xmlns:a="http://schemas.openxmlformats.org/drawingml/2006/main">
          <a:off x="2087549" y="193861"/>
          <a:ext cx="1239" cy="2931109"/>
        </a:xfrm>
        <a:prstGeom xmlns:a="http://schemas.openxmlformats.org/drawingml/2006/main" prst="line">
          <a:avLst/>
        </a:prstGeom>
        <a:ln xmlns:a="http://schemas.openxmlformats.org/drawingml/2006/main">
          <a:solidFill>
            <a:sysClr val="windowText" lastClr="00000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0.10596</cdr:x>
      <cdr:y>0.03402</cdr:y>
    </cdr:from>
    <cdr:to>
      <cdr:x>0.35102</cdr:x>
      <cdr:y>0.14813</cdr:y>
    </cdr:to>
    <cdr:sp macro="" textlink="">
      <cdr:nvSpPr>
        <cdr:cNvPr id="10" name="TextBox 1">
          <a:extLst xmlns:a="http://schemas.openxmlformats.org/drawingml/2006/main">
            <a:ext uri="{FF2B5EF4-FFF2-40B4-BE49-F238E27FC236}">
              <a16:creationId xmlns:a16="http://schemas.microsoft.com/office/drawing/2014/main" id="{EFD255F3-C8B0-7B0B-7950-47E14831FE86}"/>
            </a:ext>
          </a:extLst>
        </cdr:cNvPr>
        <cdr:cNvSpPr txBox="1"/>
      </cdr:nvSpPr>
      <cdr:spPr>
        <a:xfrm xmlns:a="http://schemas.openxmlformats.org/drawingml/2006/main">
          <a:off x="656064" y="116642"/>
          <a:ext cx="1517332" cy="39128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US" sz="1100" b="1">
              <a:solidFill>
                <a:schemeClr val="tx1"/>
              </a:solidFill>
              <a:latin typeface="Arial Black" panose="020B0A04020102020204" pitchFamily="34" charset="0"/>
            </a:rPr>
            <a:t>September 2019:</a:t>
          </a:r>
        </a:p>
        <a:p xmlns:a="http://schemas.openxmlformats.org/drawingml/2006/main">
          <a:pPr algn="l"/>
          <a:r>
            <a:rPr lang="en-US" sz="1100" b="1">
              <a:solidFill>
                <a:schemeClr val="tx1"/>
              </a:solidFill>
              <a:latin typeface="Arial Black" panose="020B0A04020102020204" pitchFamily="34" charset="0"/>
            </a:rPr>
            <a:t>Trump 1.0 tariffs</a:t>
          </a:r>
        </a:p>
      </cdr:txBody>
    </cdr:sp>
  </cdr:relSizeAnchor>
  <cdr:relSizeAnchor xmlns:cdr="http://schemas.openxmlformats.org/drawingml/2006/chartDrawing">
    <cdr:from>
      <cdr:x>0.87963</cdr:x>
      <cdr:y>0.04167</cdr:y>
    </cdr:from>
    <cdr:to>
      <cdr:x>0.87963</cdr:x>
      <cdr:y>0.89646</cdr:y>
    </cdr:to>
    <cdr:cxnSp macro="">
      <cdr:nvCxnSpPr>
        <cdr:cNvPr id="11" name="Straight Connector 10">
          <a:extLst xmlns:a="http://schemas.openxmlformats.org/drawingml/2006/main">
            <a:ext uri="{FF2B5EF4-FFF2-40B4-BE49-F238E27FC236}">
              <a16:creationId xmlns:a16="http://schemas.microsoft.com/office/drawing/2014/main" id="{2DA01995-54BD-1B58-0B32-44A5B42FA0E1}"/>
            </a:ext>
          </a:extLst>
        </cdr:cNvPr>
        <cdr:cNvCxnSpPr/>
      </cdr:nvCxnSpPr>
      <cdr:spPr>
        <a:xfrm xmlns:a="http://schemas.openxmlformats.org/drawingml/2006/main">
          <a:off x="5446408" y="142886"/>
          <a:ext cx="0" cy="2931074"/>
        </a:xfrm>
        <a:prstGeom xmlns:a="http://schemas.openxmlformats.org/drawingml/2006/main" prst="line">
          <a:avLst/>
        </a:prstGeom>
        <a:ln xmlns:a="http://schemas.openxmlformats.org/drawingml/2006/main">
          <a:solidFill>
            <a:sysClr val="windowText" lastClr="00000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0.62134</cdr:x>
      <cdr:y>0.02221</cdr:y>
    </cdr:from>
    <cdr:to>
      <cdr:x>0.88549</cdr:x>
      <cdr:y>0.18289</cdr:y>
    </cdr:to>
    <cdr:sp macro="" textlink="">
      <cdr:nvSpPr>
        <cdr:cNvPr id="12" name="TextBox 1">
          <a:extLst xmlns:a="http://schemas.openxmlformats.org/drawingml/2006/main">
            <a:ext uri="{FF2B5EF4-FFF2-40B4-BE49-F238E27FC236}">
              <a16:creationId xmlns:a16="http://schemas.microsoft.com/office/drawing/2014/main" id="{BC7774E2-A630-DA77-B5D2-0C54317D5DDD}"/>
            </a:ext>
          </a:extLst>
        </cdr:cNvPr>
        <cdr:cNvSpPr txBox="1"/>
      </cdr:nvSpPr>
      <cdr:spPr>
        <a:xfrm xmlns:a="http://schemas.openxmlformats.org/drawingml/2006/main">
          <a:off x="3847108" y="76149"/>
          <a:ext cx="1635530" cy="55097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US" sz="1100" b="0">
              <a:effectLst/>
              <a:latin typeface="Arial Black" panose="020B0A04020102020204" pitchFamily="34" charset="0"/>
              <a:ea typeface="+mn-ea"/>
              <a:cs typeface="+mn-cs"/>
            </a:rPr>
            <a:t>February 2025:</a:t>
          </a:r>
          <a:endParaRPr lang="en-US" sz="1100" b="0">
            <a:effectLst/>
            <a:latin typeface="Arial Black" panose="020B0A04020102020204" pitchFamily="34" charset="0"/>
          </a:endParaRPr>
        </a:p>
        <a:p xmlns:a="http://schemas.openxmlformats.org/drawingml/2006/main">
          <a:pPr algn="r"/>
          <a:r>
            <a:rPr lang="en-US" sz="1100" b="0" baseline="0">
              <a:effectLst/>
              <a:latin typeface="Arial Black" panose="020B0A04020102020204" pitchFamily="34" charset="0"/>
              <a:ea typeface="+mn-ea"/>
              <a:cs typeface="+mn-cs"/>
            </a:rPr>
            <a:t>Trump 2.0 tariffs</a:t>
          </a:r>
          <a:endParaRPr lang="en-US" sz="1100" b="0">
            <a:effectLst/>
            <a:latin typeface="Arial Black" panose="020B0A04020102020204" pitchFamily="34" charset="0"/>
          </a:endParaRPr>
        </a:p>
      </cdr:txBody>
    </cdr:sp>
  </cdr:relSizeAnchor>
</c:userShapes>
</file>

<file path=xl/drawings/drawing27.xml><?xml version="1.0" encoding="utf-8"?>
<xdr:wsDr xmlns:xdr="http://schemas.openxmlformats.org/drawingml/2006/spreadsheetDrawing" xmlns:a="http://schemas.openxmlformats.org/drawingml/2006/main">
  <xdr:twoCellAnchor>
    <xdr:from>
      <xdr:col>6</xdr:col>
      <xdr:colOff>591244</xdr:colOff>
      <xdr:row>6</xdr:row>
      <xdr:rowOff>46933</xdr:rowOff>
    </xdr:from>
    <xdr:to>
      <xdr:col>12</xdr:col>
      <xdr:colOff>670560</xdr:colOff>
      <xdr:row>24</xdr:row>
      <xdr:rowOff>57553</xdr:rowOff>
    </xdr:to>
    <xdr:graphicFrame macro="">
      <xdr:nvGraphicFramePr>
        <xdr:cNvPr id="2" name="Chart 1">
          <a:extLst>
            <a:ext uri="{FF2B5EF4-FFF2-40B4-BE49-F238E27FC236}">
              <a16:creationId xmlns:a16="http://schemas.microsoft.com/office/drawing/2014/main" id="{88E8491B-1883-4741-B8B9-117A9DF989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c:userShapes xmlns:c="http://schemas.openxmlformats.org/drawingml/2006/chart">
  <cdr:relSizeAnchor xmlns:cdr="http://schemas.openxmlformats.org/drawingml/2006/chartDrawing">
    <cdr:from>
      <cdr:x>0.47172</cdr:x>
      <cdr:y>0.71057</cdr:y>
    </cdr:from>
    <cdr:to>
      <cdr:x>0.59916</cdr:x>
      <cdr:y>0.7372</cdr:y>
    </cdr:to>
    <cdr:sp macro="" textlink="">
      <cdr:nvSpPr>
        <cdr:cNvPr id="2" name="TextBox 1">
          <a:extLst xmlns:a="http://schemas.openxmlformats.org/drawingml/2006/main">
            <a:ext uri="{FF2B5EF4-FFF2-40B4-BE49-F238E27FC236}">
              <a16:creationId xmlns:a16="http://schemas.microsoft.com/office/drawing/2014/main" id="{D98FDAA0-1733-7789-5C42-A955C9FCDEFA}"/>
            </a:ext>
          </a:extLst>
        </cdr:cNvPr>
        <cdr:cNvSpPr txBox="1"/>
      </cdr:nvSpPr>
      <cdr:spPr>
        <a:xfrm xmlns:a="http://schemas.openxmlformats.org/drawingml/2006/main">
          <a:off x="2875257" y="2322251"/>
          <a:ext cx="776786" cy="8703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0" kern="1200">
              <a:solidFill>
                <a:schemeClr val="bg1"/>
              </a:solidFill>
              <a:latin typeface="Arial Black" panose="020B0A04020102020204" pitchFamily="34" charset="0"/>
            </a:rPr>
            <a:t>China</a:t>
          </a:r>
        </a:p>
      </cdr:txBody>
    </cdr:sp>
  </cdr:relSizeAnchor>
  <cdr:relSizeAnchor xmlns:cdr="http://schemas.openxmlformats.org/drawingml/2006/chartDrawing">
    <cdr:from>
      <cdr:x>0.46716</cdr:x>
      <cdr:y>0.57975</cdr:y>
    </cdr:from>
    <cdr:to>
      <cdr:x>0.62933</cdr:x>
      <cdr:y>0.63216</cdr:y>
    </cdr:to>
    <cdr:sp macro="" textlink="">
      <cdr:nvSpPr>
        <cdr:cNvPr id="4" name="TextBox 1">
          <a:extLst xmlns:a="http://schemas.openxmlformats.org/drawingml/2006/main">
            <a:ext uri="{FF2B5EF4-FFF2-40B4-BE49-F238E27FC236}">
              <a16:creationId xmlns:a16="http://schemas.microsoft.com/office/drawing/2014/main" id="{6ED58676-09DB-75E2-568B-CCC3DACA7E73}"/>
            </a:ext>
          </a:extLst>
        </cdr:cNvPr>
        <cdr:cNvSpPr txBox="1"/>
      </cdr:nvSpPr>
      <cdr:spPr>
        <a:xfrm xmlns:a="http://schemas.openxmlformats.org/drawingml/2006/main">
          <a:off x="2847476" y="1894709"/>
          <a:ext cx="988475" cy="17128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kern="1200">
              <a:solidFill>
                <a:schemeClr val="bg1"/>
              </a:solidFill>
              <a:latin typeface="Arial Black" panose="020B0A04020102020204" pitchFamily="34" charset="0"/>
            </a:rPr>
            <a:t>Vietnam</a:t>
          </a:r>
        </a:p>
      </cdr:txBody>
    </cdr:sp>
  </cdr:relSizeAnchor>
  <cdr:relSizeAnchor xmlns:cdr="http://schemas.openxmlformats.org/drawingml/2006/chartDrawing">
    <cdr:from>
      <cdr:x>0.47776</cdr:x>
      <cdr:y>0.48763</cdr:y>
    </cdr:from>
    <cdr:to>
      <cdr:x>0.63993</cdr:x>
      <cdr:y>0.54004</cdr:y>
    </cdr:to>
    <cdr:sp macro="" textlink="">
      <cdr:nvSpPr>
        <cdr:cNvPr id="5" name="TextBox 1">
          <a:extLst xmlns:a="http://schemas.openxmlformats.org/drawingml/2006/main">
            <a:ext uri="{FF2B5EF4-FFF2-40B4-BE49-F238E27FC236}">
              <a16:creationId xmlns:a16="http://schemas.microsoft.com/office/drawing/2014/main" id="{0ED6412F-3928-2D37-ADA6-49D4688A9410}"/>
            </a:ext>
          </a:extLst>
        </cdr:cNvPr>
        <cdr:cNvSpPr txBox="1"/>
      </cdr:nvSpPr>
      <cdr:spPr>
        <a:xfrm xmlns:a="http://schemas.openxmlformats.org/drawingml/2006/main">
          <a:off x="2912110" y="1593671"/>
          <a:ext cx="988475" cy="17128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kern="1200">
              <a:solidFill>
                <a:schemeClr val="bg1"/>
              </a:solidFill>
              <a:latin typeface="Arial Black" panose="020B0A04020102020204" pitchFamily="34" charset="0"/>
            </a:rPr>
            <a:t>India</a:t>
          </a:r>
        </a:p>
      </cdr:txBody>
    </cdr:sp>
  </cdr:relSizeAnchor>
  <cdr:relSizeAnchor xmlns:cdr="http://schemas.openxmlformats.org/drawingml/2006/chartDrawing">
    <cdr:from>
      <cdr:x>0.44159</cdr:x>
      <cdr:y>0.41042</cdr:y>
    </cdr:from>
    <cdr:to>
      <cdr:x>0.65919</cdr:x>
      <cdr:y>0.46179</cdr:y>
    </cdr:to>
    <cdr:sp macro="" textlink="">
      <cdr:nvSpPr>
        <cdr:cNvPr id="6" name="TextBox 1">
          <a:extLst xmlns:a="http://schemas.openxmlformats.org/drawingml/2006/main">
            <a:ext uri="{FF2B5EF4-FFF2-40B4-BE49-F238E27FC236}">
              <a16:creationId xmlns:a16="http://schemas.microsoft.com/office/drawing/2014/main" id="{4A24BCBF-1704-3CA5-0BDE-09847926FBD8}"/>
            </a:ext>
          </a:extLst>
        </cdr:cNvPr>
        <cdr:cNvSpPr txBox="1"/>
      </cdr:nvSpPr>
      <cdr:spPr>
        <a:xfrm xmlns:a="http://schemas.openxmlformats.org/drawingml/2006/main">
          <a:off x="2691642" y="1341306"/>
          <a:ext cx="1326339" cy="16788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kern="1200">
              <a:solidFill>
                <a:schemeClr val="bg1"/>
              </a:solidFill>
              <a:latin typeface="Arial Black" panose="020B0A04020102020204" pitchFamily="34" charset="0"/>
            </a:rPr>
            <a:t>Bangladesh</a:t>
          </a:r>
        </a:p>
      </cdr:txBody>
    </cdr:sp>
  </cdr:relSizeAnchor>
  <cdr:relSizeAnchor xmlns:cdr="http://schemas.openxmlformats.org/drawingml/2006/chartDrawing">
    <cdr:from>
      <cdr:x>0.83922</cdr:x>
      <cdr:y>0.90644</cdr:y>
    </cdr:from>
    <cdr:to>
      <cdr:x>0.97726</cdr:x>
      <cdr:y>0.9692</cdr:y>
    </cdr:to>
    <cdr:sp macro="" textlink="">
      <cdr:nvSpPr>
        <cdr:cNvPr id="7" name="TextBox 1">
          <a:extLst xmlns:a="http://schemas.openxmlformats.org/drawingml/2006/main">
            <a:ext uri="{FF2B5EF4-FFF2-40B4-BE49-F238E27FC236}">
              <a16:creationId xmlns:a16="http://schemas.microsoft.com/office/drawing/2014/main" id="{6C1614AF-1349-D250-9DD8-BF89E6A14552}"/>
            </a:ext>
          </a:extLst>
        </cdr:cNvPr>
        <cdr:cNvSpPr txBox="1"/>
      </cdr:nvSpPr>
      <cdr:spPr>
        <a:xfrm xmlns:a="http://schemas.openxmlformats.org/drawingml/2006/main">
          <a:off x="5144859" y="3023617"/>
          <a:ext cx="846257" cy="209350"/>
        </a:xfrm>
        <a:prstGeom xmlns:a="http://schemas.openxmlformats.org/drawingml/2006/main" prst="rect">
          <a:avLst/>
        </a:prstGeom>
        <a:solidFill xmlns:a="http://schemas.openxmlformats.org/drawingml/2006/main">
          <a:sysClr val="window" lastClr="FFFFFF"/>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kern="1200">
              <a:latin typeface="Arial Black" panose="020B0A04020102020204" pitchFamily="34" charset="0"/>
            </a:rPr>
            <a:t>Dec-2025</a:t>
          </a:r>
        </a:p>
      </cdr:txBody>
    </cdr:sp>
  </cdr:relSizeAnchor>
  <cdr:relSizeAnchor xmlns:cdr="http://schemas.openxmlformats.org/drawingml/2006/chartDrawing">
    <cdr:from>
      <cdr:x>0.39894</cdr:x>
      <cdr:y>0.2283</cdr:y>
    </cdr:from>
    <cdr:to>
      <cdr:x>0.72744</cdr:x>
      <cdr:y>0.30787</cdr:y>
    </cdr:to>
    <cdr:sp macro="" textlink="">
      <cdr:nvSpPr>
        <cdr:cNvPr id="8" name="TextBox 1">
          <a:extLst xmlns:a="http://schemas.openxmlformats.org/drawingml/2006/main">
            <a:ext uri="{FF2B5EF4-FFF2-40B4-BE49-F238E27FC236}">
              <a16:creationId xmlns:a16="http://schemas.microsoft.com/office/drawing/2014/main" id="{6E4B2CE5-FFD5-8219-897F-A075289F2C99}"/>
            </a:ext>
          </a:extLst>
        </cdr:cNvPr>
        <cdr:cNvSpPr txBox="1"/>
      </cdr:nvSpPr>
      <cdr:spPr>
        <a:xfrm xmlns:a="http://schemas.openxmlformats.org/drawingml/2006/main">
          <a:off x="2422525" y="746125"/>
          <a:ext cx="1994843" cy="26003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0" kern="1200">
              <a:solidFill>
                <a:schemeClr val="bg1"/>
              </a:solidFill>
              <a:latin typeface="Arial Black" panose="020B0A04020102020204" pitchFamily="34" charset="0"/>
            </a:rPr>
            <a:t>All other countries</a:t>
          </a:r>
        </a:p>
      </cdr:txBody>
    </cdr:sp>
  </cdr:relSizeAnchor>
</c:userShapes>
</file>

<file path=xl/drawings/drawing29.xml><?xml version="1.0" encoding="utf-8"?>
<xdr:wsDr xmlns:xdr="http://schemas.openxmlformats.org/drawingml/2006/spreadsheetDrawing" xmlns:a="http://schemas.openxmlformats.org/drawingml/2006/main">
  <xdr:twoCellAnchor>
    <xdr:from>
      <xdr:col>16</xdr:col>
      <xdr:colOff>156482</xdr:colOff>
      <xdr:row>6</xdr:row>
      <xdr:rowOff>116659</xdr:rowOff>
    </xdr:from>
    <xdr:to>
      <xdr:col>26</xdr:col>
      <xdr:colOff>225425</xdr:colOff>
      <xdr:row>24</xdr:row>
      <xdr:rowOff>135074</xdr:rowOff>
    </xdr:to>
    <xdr:graphicFrame macro="">
      <xdr:nvGraphicFramePr>
        <xdr:cNvPr id="2" name="Chart 1">
          <a:extLst>
            <a:ext uri="{FF2B5EF4-FFF2-40B4-BE49-F238E27FC236}">
              <a16:creationId xmlns:a16="http://schemas.microsoft.com/office/drawing/2014/main" id="{FB1289A0-2BA6-43CA-BF8D-90C0926E81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559526</xdr:colOff>
      <xdr:row>9</xdr:row>
      <xdr:rowOff>60755</xdr:rowOff>
    </xdr:from>
    <xdr:to>
      <xdr:col>22</xdr:col>
      <xdr:colOff>475707</xdr:colOff>
      <xdr:row>28</xdr:row>
      <xdr:rowOff>176545</xdr:rowOff>
    </xdr:to>
    <xdr:graphicFrame macro="">
      <xdr:nvGraphicFramePr>
        <xdr:cNvPr id="2" name="Chart 1">
          <a:extLst>
            <a:ext uri="{FF2B5EF4-FFF2-40B4-BE49-F238E27FC236}">
              <a16:creationId xmlns:a16="http://schemas.microsoft.com/office/drawing/2014/main" id="{B50B7734-F3BF-44F6-A923-61B3452C22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c:userShapes xmlns:c="http://schemas.openxmlformats.org/drawingml/2006/chart">
  <cdr:relSizeAnchor xmlns:cdr="http://schemas.openxmlformats.org/drawingml/2006/chartDrawing">
    <cdr:from>
      <cdr:x>0.86442</cdr:x>
      <cdr:y>0.71589</cdr:y>
    </cdr:from>
    <cdr:to>
      <cdr:x>0.93289</cdr:x>
      <cdr:y>0.80028</cdr:y>
    </cdr:to>
    <cdr:sp macro="" textlink="">
      <cdr:nvSpPr>
        <cdr:cNvPr id="2" name="TextBox 1">
          <a:extLst xmlns:a="http://schemas.openxmlformats.org/drawingml/2006/main">
            <a:ext uri="{FF2B5EF4-FFF2-40B4-BE49-F238E27FC236}">
              <a16:creationId xmlns:a16="http://schemas.microsoft.com/office/drawing/2014/main" id="{A98A6EB0-6750-FE8B-C372-B5A79CE615D8}"/>
            </a:ext>
          </a:extLst>
        </cdr:cNvPr>
        <cdr:cNvSpPr txBox="1"/>
      </cdr:nvSpPr>
      <cdr:spPr>
        <a:xfrm xmlns:a="http://schemas.openxmlformats.org/drawingml/2006/main">
          <a:off x="5329100" y="2302055"/>
          <a:ext cx="422114" cy="27136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kern="1200">
              <a:solidFill>
                <a:srgbClr val="C00000"/>
              </a:solidFill>
              <a:latin typeface="Arial Black" panose="020B0A04020102020204" pitchFamily="34" charset="0"/>
            </a:rPr>
            <a:t>China</a:t>
          </a:r>
        </a:p>
      </cdr:txBody>
    </cdr:sp>
  </cdr:relSizeAnchor>
  <cdr:relSizeAnchor xmlns:cdr="http://schemas.openxmlformats.org/drawingml/2006/chartDrawing">
    <cdr:from>
      <cdr:x>0.77688</cdr:x>
      <cdr:y>0.0391</cdr:y>
    </cdr:from>
    <cdr:to>
      <cdr:x>0.94622</cdr:x>
      <cdr:y>0.13194</cdr:y>
    </cdr:to>
    <cdr:sp macro="" textlink="">
      <cdr:nvSpPr>
        <cdr:cNvPr id="3" name="TextBox 1">
          <a:extLst xmlns:a="http://schemas.openxmlformats.org/drawingml/2006/main">
            <a:ext uri="{FF2B5EF4-FFF2-40B4-BE49-F238E27FC236}">
              <a16:creationId xmlns:a16="http://schemas.microsoft.com/office/drawing/2014/main" id="{0A6AE2CC-10C3-F79C-FB5A-4E4BABA1A2E1}"/>
            </a:ext>
          </a:extLst>
        </cdr:cNvPr>
        <cdr:cNvSpPr txBox="1"/>
      </cdr:nvSpPr>
      <cdr:spPr>
        <a:xfrm xmlns:a="http://schemas.openxmlformats.org/drawingml/2006/main">
          <a:off x="4789422" y="128090"/>
          <a:ext cx="1043971" cy="30414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0" kern="1200">
              <a:solidFill>
                <a:srgbClr val="3C719D"/>
              </a:solidFill>
              <a:latin typeface="Arial Black" panose="020B0A04020102020204" pitchFamily="34" charset="0"/>
            </a:rPr>
            <a:t>Rest of world</a:t>
          </a:r>
        </a:p>
      </cdr:txBody>
    </cdr:sp>
  </cdr:relSizeAnchor>
  <cdr:relSizeAnchor xmlns:cdr="http://schemas.openxmlformats.org/drawingml/2006/chartDrawing">
    <cdr:from>
      <cdr:x>0.85453</cdr:x>
      <cdr:y>0.90743</cdr:y>
    </cdr:from>
    <cdr:to>
      <cdr:x>0.9952</cdr:x>
      <cdr:y>1</cdr:y>
    </cdr:to>
    <cdr:sp macro="" textlink="">
      <cdr:nvSpPr>
        <cdr:cNvPr id="4" name="TextBox 1">
          <a:extLst xmlns:a="http://schemas.openxmlformats.org/drawingml/2006/main">
            <a:ext uri="{FF2B5EF4-FFF2-40B4-BE49-F238E27FC236}">
              <a16:creationId xmlns:a16="http://schemas.microsoft.com/office/drawing/2014/main" id="{FF1902A6-EBE1-4BDB-818A-F89E1F5D13DD}"/>
            </a:ext>
          </a:extLst>
        </cdr:cNvPr>
        <cdr:cNvSpPr txBox="1"/>
      </cdr:nvSpPr>
      <cdr:spPr>
        <a:xfrm xmlns:a="http://schemas.openxmlformats.org/drawingml/2006/main">
          <a:off x="5290388" y="2910260"/>
          <a:ext cx="870882" cy="296886"/>
        </a:xfrm>
        <a:prstGeom xmlns:a="http://schemas.openxmlformats.org/drawingml/2006/main" prst="rect">
          <a:avLst/>
        </a:prstGeom>
        <a:solidFill xmlns:a="http://schemas.openxmlformats.org/drawingml/2006/main">
          <a:sysClr val="window" lastClr="FFFFFF"/>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kern="1200">
              <a:latin typeface="Arial Black" panose="020B0A04020102020204" pitchFamily="34" charset="0"/>
            </a:rPr>
            <a:t>Dec-2025</a:t>
          </a:r>
        </a:p>
      </cdr:txBody>
    </cdr:sp>
  </cdr:relSizeAnchor>
  <cdr:relSizeAnchor xmlns:cdr="http://schemas.openxmlformats.org/drawingml/2006/chartDrawing">
    <cdr:from>
      <cdr:x>0.86684</cdr:x>
      <cdr:y>0.53284</cdr:y>
    </cdr:from>
    <cdr:to>
      <cdr:x>0.96946</cdr:x>
      <cdr:y>0.6358</cdr:y>
    </cdr:to>
    <cdr:pic>
      <cdr:nvPicPr>
        <cdr:cNvPr id="5" name="chart">
          <a:extLst xmlns:a="http://schemas.openxmlformats.org/drawingml/2006/main">
            <a:ext uri="{FF2B5EF4-FFF2-40B4-BE49-F238E27FC236}">
              <a16:creationId xmlns:a16="http://schemas.microsoft.com/office/drawing/2014/main" id="{759E4974-4EE8-036E-7D03-9DDCCF56809E}"/>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344020" y="1745564"/>
          <a:ext cx="632646" cy="337293"/>
        </a:xfrm>
        <a:prstGeom xmlns:a="http://schemas.openxmlformats.org/drawingml/2006/main" prst="rect">
          <a:avLst/>
        </a:prstGeom>
      </cdr:spPr>
    </cdr:pic>
  </cdr:relSizeAnchor>
</c:userShapes>
</file>

<file path=xl/drawings/drawing31.xml><?xml version="1.0" encoding="utf-8"?>
<xdr:wsDr xmlns:xdr="http://schemas.openxmlformats.org/drawingml/2006/spreadsheetDrawing" xmlns:a="http://schemas.openxmlformats.org/drawingml/2006/main">
  <xdr:twoCellAnchor>
    <xdr:from>
      <xdr:col>7</xdr:col>
      <xdr:colOff>160019</xdr:colOff>
      <xdr:row>6</xdr:row>
      <xdr:rowOff>37146</xdr:rowOff>
    </xdr:from>
    <xdr:to>
      <xdr:col>11</xdr:col>
      <xdr:colOff>1047751</xdr:colOff>
      <xdr:row>24</xdr:row>
      <xdr:rowOff>38100</xdr:rowOff>
    </xdr:to>
    <xdr:graphicFrame macro="">
      <xdr:nvGraphicFramePr>
        <xdr:cNvPr id="2" name="Chart 1">
          <a:extLst>
            <a:ext uri="{FF2B5EF4-FFF2-40B4-BE49-F238E27FC236}">
              <a16:creationId xmlns:a16="http://schemas.microsoft.com/office/drawing/2014/main" id="{E15109A7-B388-4325-BFDC-45B02D392F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c:userShapes xmlns:c="http://schemas.openxmlformats.org/drawingml/2006/chart">
  <cdr:relSizeAnchor xmlns:cdr="http://schemas.openxmlformats.org/drawingml/2006/chartDrawing">
    <cdr:from>
      <cdr:x>0.44895</cdr:x>
      <cdr:y>0.65883</cdr:y>
    </cdr:from>
    <cdr:to>
      <cdr:x>0.58586</cdr:x>
      <cdr:y>0.77297</cdr:y>
    </cdr:to>
    <cdr:sp macro="" textlink="">
      <cdr:nvSpPr>
        <cdr:cNvPr id="3" name="TextBox 1">
          <a:extLst xmlns:a="http://schemas.openxmlformats.org/drawingml/2006/main">
            <a:ext uri="{FF2B5EF4-FFF2-40B4-BE49-F238E27FC236}">
              <a16:creationId xmlns:a16="http://schemas.microsoft.com/office/drawing/2014/main" id="{00000000-0008-0000-0300-000004000000}"/>
            </a:ext>
          </a:extLst>
        </cdr:cNvPr>
        <cdr:cNvSpPr txBox="1"/>
      </cdr:nvSpPr>
      <cdr:spPr>
        <a:xfrm xmlns:a="http://schemas.openxmlformats.org/drawingml/2006/main">
          <a:off x="2852164" y="2198384"/>
          <a:ext cx="869784" cy="38086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0" kern="1200">
              <a:solidFill>
                <a:schemeClr val="bg1"/>
              </a:solidFill>
              <a:latin typeface="Arial Black" panose="020B0A04020102020204" pitchFamily="34" charset="0"/>
            </a:rPr>
            <a:t>Taiwan</a:t>
          </a:r>
        </a:p>
      </cdr:txBody>
    </cdr:sp>
  </cdr:relSizeAnchor>
  <cdr:relSizeAnchor xmlns:cdr="http://schemas.openxmlformats.org/drawingml/2006/chartDrawing">
    <cdr:from>
      <cdr:x>0.44552</cdr:x>
      <cdr:y>0.51848</cdr:y>
    </cdr:from>
    <cdr:to>
      <cdr:x>0.72242</cdr:x>
      <cdr:y>0.59091</cdr:y>
    </cdr:to>
    <cdr:sp macro="" textlink="">
      <cdr:nvSpPr>
        <cdr:cNvPr id="4" name="TextBox 1">
          <a:extLst xmlns:a="http://schemas.openxmlformats.org/drawingml/2006/main">
            <a:ext uri="{FF2B5EF4-FFF2-40B4-BE49-F238E27FC236}">
              <a16:creationId xmlns:a16="http://schemas.microsoft.com/office/drawing/2014/main" id="{00000000-0008-0000-0300-000006000000}"/>
            </a:ext>
          </a:extLst>
        </cdr:cNvPr>
        <cdr:cNvSpPr txBox="1"/>
      </cdr:nvSpPr>
      <cdr:spPr>
        <a:xfrm xmlns:a="http://schemas.openxmlformats.org/drawingml/2006/main">
          <a:off x="2820031" y="1725696"/>
          <a:ext cx="1752689" cy="24107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0" kern="1200">
              <a:solidFill>
                <a:schemeClr val="bg1"/>
              </a:solidFill>
              <a:latin typeface="Arial Black" panose="020B0A04020102020204" pitchFamily="34" charset="0"/>
            </a:rPr>
            <a:t>Mexico</a:t>
          </a:r>
        </a:p>
      </cdr:txBody>
    </cdr:sp>
  </cdr:relSizeAnchor>
  <cdr:relSizeAnchor xmlns:cdr="http://schemas.openxmlformats.org/drawingml/2006/chartDrawing">
    <cdr:from>
      <cdr:x>0.45385</cdr:x>
      <cdr:y>0.78323</cdr:y>
    </cdr:from>
    <cdr:to>
      <cdr:x>0.73075</cdr:x>
      <cdr:y>0.85567</cdr:y>
    </cdr:to>
    <cdr:sp macro="" textlink="">
      <cdr:nvSpPr>
        <cdr:cNvPr id="5" name="TextBox 1">
          <a:extLst xmlns:a="http://schemas.openxmlformats.org/drawingml/2006/main">
            <a:ext uri="{FF2B5EF4-FFF2-40B4-BE49-F238E27FC236}">
              <a16:creationId xmlns:a16="http://schemas.microsoft.com/office/drawing/2014/main" id="{00000000-0008-0000-0300-000006000000}"/>
            </a:ext>
          </a:extLst>
        </cdr:cNvPr>
        <cdr:cNvSpPr txBox="1"/>
      </cdr:nvSpPr>
      <cdr:spPr>
        <a:xfrm xmlns:a="http://schemas.openxmlformats.org/drawingml/2006/main">
          <a:off x="2273300" y="2527300"/>
          <a:ext cx="1386929" cy="2337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0" kern="1200">
              <a:solidFill>
                <a:schemeClr val="bg1"/>
              </a:solidFill>
              <a:latin typeface="Arial Black" panose="020B0A04020102020204" pitchFamily="34" charset="0"/>
            </a:rPr>
            <a:t>China</a:t>
          </a:r>
        </a:p>
      </cdr:txBody>
    </cdr:sp>
  </cdr:relSizeAnchor>
  <cdr:relSizeAnchor xmlns:cdr="http://schemas.openxmlformats.org/drawingml/2006/chartDrawing">
    <cdr:from>
      <cdr:x>0.8374</cdr:x>
      <cdr:y>0.90676</cdr:y>
    </cdr:from>
    <cdr:to>
      <cdr:x>0.95586</cdr:x>
      <cdr:y>0.9839</cdr:y>
    </cdr:to>
    <cdr:sp macro="" textlink="">
      <cdr:nvSpPr>
        <cdr:cNvPr id="6" name="TextBox 1">
          <a:extLst xmlns:a="http://schemas.openxmlformats.org/drawingml/2006/main">
            <a:ext uri="{FF2B5EF4-FFF2-40B4-BE49-F238E27FC236}">
              <a16:creationId xmlns:a16="http://schemas.microsoft.com/office/drawing/2014/main" id="{DC64CB0B-0312-0F9C-E0B3-3688C182D8D9}"/>
            </a:ext>
          </a:extLst>
        </cdr:cNvPr>
        <cdr:cNvSpPr txBox="1"/>
      </cdr:nvSpPr>
      <cdr:spPr>
        <a:xfrm xmlns:a="http://schemas.openxmlformats.org/drawingml/2006/main">
          <a:off x="5300467" y="3018010"/>
          <a:ext cx="749815" cy="256749"/>
        </a:xfrm>
        <a:prstGeom xmlns:a="http://schemas.openxmlformats.org/drawingml/2006/main" prst="rect">
          <a:avLst/>
        </a:prstGeom>
        <a:solidFill xmlns:a="http://schemas.openxmlformats.org/drawingml/2006/main">
          <a:sysClr val="window" lastClr="FFFFFF"/>
        </a:solidFill>
      </cdr:spPr>
      <cdr:txBody>
        <a:bodyPr xmlns:a="http://schemas.openxmlformats.org/drawingml/2006/main" wrap="none" rtlCol="0"/>
        <a:lstStyle xmlns:a="http://schemas.openxmlformats.org/drawingml/2006/main">
          <a:defPPr>
            <a:defRPr lang="en-US"/>
          </a:defPPr>
          <a:lvl1pPr marL="0" indent="0" algn="l" defTabSz="914400" rtl="0" eaLnBrk="1" latinLnBrk="0" hangingPunct="1">
            <a:defRPr sz="1100" kern="1200">
              <a:solidFill>
                <a:schemeClr val="tx1"/>
              </a:solidFill>
              <a:latin typeface="+mn-lt"/>
              <a:ea typeface="+mn-ea"/>
              <a:cs typeface="+mn-cs"/>
            </a:defRPr>
          </a:lvl1pPr>
          <a:lvl2pPr marL="457200" indent="0" algn="l" defTabSz="914400" rtl="0" eaLnBrk="1" latinLnBrk="0" hangingPunct="1">
            <a:defRPr sz="1100" kern="1200">
              <a:solidFill>
                <a:schemeClr val="tx1"/>
              </a:solidFill>
              <a:latin typeface="+mn-lt"/>
              <a:ea typeface="+mn-ea"/>
              <a:cs typeface="+mn-cs"/>
            </a:defRPr>
          </a:lvl2pPr>
          <a:lvl3pPr marL="914400" indent="0" algn="l" defTabSz="914400" rtl="0" eaLnBrk="1" latinLnBrk="0" hangingPunct="1">
            <a:defRPr sz="1100" kern="1200">
              <a:solidFill>
                <a:schemeClr val="tx1"/>
              </a:solidFill>
              <a:latin typeface="+mn-lt"/>
              <a:ea typeface="+mn-ea"/>
              <a:cs typeface="+mn-cs"/>
            </a:defRPr>
          </a:lvl3pPr>
          <a:lvl4pPr marL="1371600" indent="0" algn="l" defTabSz="914400" rtl="0" eaLnBrk="1" latinLnBrk="0" hangingPunct="1">
            <a:defRPr sz="1100" kern="1200">
              <a:solidFill>
                <a:schemeClr val="tx1"/>
              </a:solidFill>
              <a:latin typeface="+mn-lt"/>
              <a:ea typeface="+mn-ea"/>
              <a:cs typeface="+mn-cs"/>
            </a:defRPr>
          </a:lvl4pPr>
          <a:lvl5pPr marL="1828800" indent="0" algn="l" defTabSz="914400" rtl="0" eaLnBrk="1" latinLnBrk="0" hangingPunct="1">
            <a:defRPr sz="1100" kern="1200">
              <a:solidFill>
                <a:schemeClr val="tx1"/>
              </a:solidFill>
              <a:latin typeface="+mn-lt"/>
              <a:ea typeface="+mn-ea"/>
              <a:cs typeface="+mn-cs"/>
            </a:defRPr>
          </a:lvl5pPr>
          <a:lvl6pPr marL="2286000" indent="0" algn="l" defTabSz="914400" rtl="0" eaLnBrk="1" latinLnBrk="0" hangingPunct="1">
            <a:defRPr sz="1100" kern="1200">
              <a:solidFill>
                <a:schemeClr val="tx1"/>
              </a:solidFill>
              <a:latin typeface="+mn-lt"/>
              <a:ea typeface="+mn-ea"/>
              <a:cs typeface="+mn-cs"/>
            </a:defRPr>
          </a:lvl6pPr>
          <a:lvl7pPr marL="2743200" indent="0" algn="l" defTabSz="914400" rtl="0" eaLnBrk="1" latinLnBrk="0" hangingPunct="1">
            <a:defRPr sz="1100" kern="1200">
              <a:solidFill>
                <a:schemeClr val="tx1"/>
              </a:solidFill>
              <a:latin typeface="+mn-lt"/>
              <a:ea typeface="+mn-ea"/>
              <a:cs typeface="+mn-cs"/>
            </a:defRPr>
          </a:lvl7pPr>
          <a:lvl8pPr marL="3200400" indent="0" algn="l" defTabSz="914400" rtl="0" eaLnBrk="1" latinLnBrk="0" hangingPunct="1">
            <a:defRPr sz="1100" kern="1200">
              <a:solidFill>
                <a:schemeClr val="tx1"/>
              </a:solidFill>
              <a:latin typeface="+mn-lt"/>
              <a:ea typeface="+mn-ea"/>
              <a:cs typeface="+mn-cs"/>
            </a:defRPr>
          </a:lvl8pPr>
          <a:lvl9pPr marL="3657600" indent="0" algn="l" defTabSz="914400" rtl="0" eaLnBrk="1" latinLnBrk="0" hangingPunct="1">
            <a:defRPr sz="1100" kern="1200">
              <a:solidFill>
                <a:schemeClr val="tx1"/>
              </a:solidFill>
              <a:latin typeface="+mn-lt"/>
              <a:ea typeface="+mn-ea"/>
              <a:cs typeface="+mn-cs"/>
            </a:defRPr>
          </a:lvl9pPr>
        </a:lstStyle>
        <a:p xmlns:a="http://schemas.openxmlformats.org/drawingml/2006/main">
          <a:r>
            <a:rPr lang="en-US" sz="1000" kern="1200">
              <a:latin typeface="Arial Black" panose="020B0A04020102020204" pitchFamily="34" charset="0"/>
            </a:rPr>
            <a:t>Dec-2025</a:t>
          </a:r>
        </a:p>
      </cdr:txBody>
    </cdr:sp>
  </cdr:relSizeAnchor>
  <cdr:relSizeAnchor xmlns:cdr="http://schemas.openxmlformats.org/drawingml/2006/chartDrawing">
    <cdr:from>
      <cdr:x>0.43479</cdr:x>
      <cdr:y>0.37657</cdr:y>
    </cdr:from>
    <cdr:to>
      <cdr:x>0.71169</cdr:x>
      <cdr:y>0.449</cdr:y>
    </cdr:to>
    <cdr:sp macro="" textlink="">
      <cdr:nvSpPr>
        <cdr:cNvPr id="7" name="TextBox 1">
          <a:extLst xmlns:a="http://schemas.openxmlformats.org/drawingml/2006/main">
            <a:ext uri="{FF2B5EF4-FFF2-40B4-BE49-F238E27FC236}">
              <a16:creationId xmlns:a16="http://schemas.microsoft.com/office/drawing/2014/main" id="{645DA940-93C6-0935-CA55-E1BA37E936D8}"/>
            </a:ext>
          </a:extLst>
        </cdr:cNvPr>
        <cdr:cNvSpPr txBox="1"/>
      </cdr:nvSpPr>
      <cdr:spPr>
        <a:xfrm xmlns:a="http://schemas.openxmlformats.org/drawingml/2006/main">
          <a:off x="2762206" y="1256560"/>
          <a:ext cx="1759136" cy="24168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0" kern="1200">
              <a:solidFill>
                <a:schemeClr val="bg1"/>
              </a:solidFill>
              <a:latin typeface="Arial Black" panose="020B0A04020102020204" pitchFamily="34" charset="0"/>
            </a:rPr>
            <a:t>Vietnam</a:t>
          </a:r>
        </a:p>
      </cdr:txBody>
    </cdr:sp>
  </cdr:relSizeAnchor>
  <cdr:relSizeAnchor xmlns:cdr="http://schemas.openxmlformats.org/drawingml/2006/chartDrawing">
    <cdr:from>
      <cdr:x>0.37967</cdr:x>
      <cdr:y>0.1946</cdr:y>
    </cdr:from>
    <cdr:to>
      <cdr:x>0.67638</cdr:x>
      <cdr:y>0.27273</cdr:y>
    </cdr:to>
    <cdr:sp macro="" textlink="">
      <cdr:nvSpPr>
        <cdr:cNvPr id="10" name="TextBox 1">
          <a:extLst xmlns:a="http://schemas.openxmlformats.org/drawingml/2006/main">
            <a:ext uri="{FF2B5EF4-FFF2-40B4-BE49-F238E27FC236}">
              <a16:creationId xmlns:a16="http://schemas.microsoft.com/office/drawing/2014/main" id="{6E4B2CE5-FFD5-8219-897F-A075289F2C99}"/>
            </a:ext>
          </a:extLst>
        </cdr:cNvPr>
        <cdr:cNvSpPr txBox="1"/>
      </cdr:nvSpPr>
      <cdr:spPr>
        <a:xfrm xmlns:a="http://schemas.openxmlformats.org/drawingml/2006/main">
          <a:off x="2552700" y="647700"/>
          <a:ext cx="1994843" cy="26003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0" kern="1200">
              <a:solidFill>
                <a:schemeClr val="bg1"/>
              </a:solidFill>
              <a:latin typeface="Arial Black" panose="020B0A04020102020204" pitchFamily="34" charset="0"/>
            </a:rPr>
            <a:t>All other countries</a:t>
          </a:r>
        </a:p>
      </cdr:txBody>
    </cdr:sp>
  </cdr:relSizeAnchor>
</c:userShapes>
</file>

<file path=xl/drawings/drawing33.xml><?xml version="1.0" encoding="utf-8"?>
<xdr:wsDr xmlns:xdr="http://schemas.openxmlformats.org/drawingml/2006/spreadsheetDrawing" xmlns:a="http://schemas.openxmlformats.org/drawingml/2006/main">
  <xdr:twoCellAnchor>
    <xdr:from>
      <xdr:col>16</xdr:col>
      <xdr:colOff>409575</xdr:colOff>
      <xdr:row>6</xdr:row>
      <xdr:rowOff>172085</xdr:rowOff>
    </xdr:from>
    <xdr:to>
      <xdr:col>26</xdr:col>
      <xdr:colOff>581025</xdr:colOff>
      <xdr:row>24</xdr:row>
      <xdr:rowOff>141989</xdr:rowOff>
    </xdr:to>
    <xdr:graphicFrame macro="">
      <xdr:nvGraphicFramePr>
        <xdr:cNvPr id="2" name="Chart 1">
          <a:extLst>
            <a:ext uri="{FF2B5EF4-FFF2-40B4-BE49-F238E27FC236}">
              <a16:creationId xmlns:a16="http://schemas.microsoft.com/office/drawing/2014/main" id="{79A373C7-D666-4698-9F34-0E703CD0CC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c:userShapes xmlns:c="http://schemas.openxmlformats.org/drawingml/2006/chart">
  <cdr:relSizeAnchor xmlns:cdr="http://schemas.openxmlformats.org/drawingml/2006/chartDrawing">
    <cdr:from>
      <cdr:x>0.66703</cdr:x>
      <cdr:y>0.47372</cdr:y>
    </cdr:from>
    <cdr:to>
      <cdr:x>0.7355</cdr:x>
      <cdr:y>0.55811</cdr:y>
    </cdr:to>
    <cdr:sp macro="" textlink="">
      <cdr:nvSpPr>
        <cdr:cNvPr id="2" name="TextBox 1">
          <a:extLst xmlns:a="http://schemas.openxmlformats.org/drawingml/2006/main">
            <a:ext uri="{FF2B5EF4-FFF2-40B4-BE49-F238E27FC236}">
              <a16:creationId xmlns:a16="http://schemas.microsoft.com/office/drawing/2014/main" id="{A98A6EB0-6750-FE8B-C372-B5A79CE615D8}"/>
            </a:ext>
          </a:extLst>
        </cdr:cNvPr>
        <cdr:cNvSpPr txBox="1"/>
      </cdr:nvSpPr>
      <cdr:spPr>
        <a:xfrm xmlns:a="http://schemas.openxmlformats.org/drawingml/2006/main">
          <a:off x="4164680" y="1610116"/>
          <a:ext cx="427502" cy="28683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kern="1200">
              <a:solidFill>
                <a:srgbClr val="C00000"/>
              </a:solidFill>
              <a:latin typeface="Arial Black" panose="020B0A04020102020204" pitchFamily="34" charset="0"/>
            </a:rPr>
            <a:t>China</a:t>
          </a:r>
        </a:p>
        <a:p xmlns:a="http://schemas.openxmlformats.org/drawingml/2006/main">
          <a:endParaRPr lang="en-US" sz="1100" kern="1200">
            <a:solidFill>
              <a:schemeClr val="tx1"/>
            </a:solidFill>
            <a:latin typeface="Arial Black" panose="020B0A04020102020204" pitchFamily="34" charset="0"/>
          </a:endParaRPr>
        </a:p>
      </cdr:txBody>
    </cdr:sp>
  </cdr:relSizeAnchor>
  <cdr:relSizeAnchor xmlns:cdr="http://schemas.openxmlformats.org/drawingml/2006/chartDrawing">
    <cdr:from>
      <cdr:x>0.51252</cdr:x>
      <cdr:y>0.23571</cdr:y>
    </cdr:from>
    <cdr:to>
      <cdr:x>0.68186</cdr:x>
      <cdr:y>0.32855</cdr:y>
    </cdr:to>
    <cdr:sp macro="" textlink="">
      <cdr:nvSpPr>
        <cdr:cNvPr id="3" name="TextBox 1">
          <a:extLst xmlns:a="http://schemas.openxmlformats.org/drawingml/2006/main">
            <a:ext uri="{FF2B5EF4-FFF2-40B4-BE49-F238E27FC236}">
              <a16:creationId xmlns:a16="http://schemas.microsoft.com/office/drawing/2014/main" id="{0A6AE2CC-10C3-F79C-FB5A-4E4BABA1A2E1}"/>
            </a:ext>
          </a:extLst>
        </cdr:cNvPr>
        <cdr:cNvSpPr txBox="1"/>
      </cdr:nvSpPr>
      <cdr:spPr>
        <a:xfrm xmlns:a="http://schemas.openxmlformats.org/drawingml/2006/main">
          <a:off x="3215962" y="760752"/>
          <a:ext cx="1062570" cy="29963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1" kern="1200">
              <a:solidFill>
                <a:srgbClr val="3C719D"/>
              </a:solidFill>
              <a:latin typeface="Arial Black" panose="020B0A04020102020204" pitchFamily="34" charset="0"/>
            </a:rPr>
            <a:t>Rest of world</a:t>
          </a:r>
        </a:p>
      </cdr:txBody>
    </cdr:sp>
  </cdr:relSizeAnchor>
  <cdr:relSizeAnchor xmlns:cdr="http://schemas.openxmlformats.org/drawingml/2006/chartDrawing">
    <cdr:from>
      <cdr:x>0.85453</cdr:x>
      <cdr:y>0.90743</cdr:y>
    </cdr:from>
    <cdr:to>
      <cdr:x>0.9952</cdr:x>
      <cdr:y>1</cdr:y>
    </cdr:to>
    <cdr:sp macro="" textlink="">
      <cdr:nvSpPr>
        <cdr:cNvPr id="4" name="TextBox 1">
          <a:extLst xmlns:a="http://schemas.openxmlformats.org/drawingml/2006/main">
            <a:ext uri="{FF2B5EF4-FFF2-40B4-BE49-F238E27FC236}">
              <a16:creationId xmlns:a16="http://schemas.microsoft.com/office/drawing/2014/main" id="{FF1902A6-EBE1-4BDB-818A-F89E1F5D13DD}"/>
            </a:ext>
          </a:extLst>
        </cdr:cNvPr>
        <cdr:cNvSpPr txBox="1"/>
      </cdr:nvSpPr>
      <cdr:spPr>
        <a:xfrm xmlns:a="http://schemas.openxmlformats.org/drawingml/2006/main">
          <a:off x="5290388" y="2910260"/>
          <a:ext cx="870882" cy="296886"/>
        </a:xfrm>
        <a:prstGeom xmlns:a="http://schemas.openxmlformats.org/drawingml/2006/main" prst="rect">
          <a:avLst/>
        </a:prstGeom>
        <a:solidFill xmlns:a="http://schemas.openxmlformats.org/drawingml/2006/main">
          <a:sysClr val="window" lastClr="FFFFFF"/>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kern="1200">
              <a:latin typeface="Arial Black" panose="020B0A04020102020204" pitchFamily="34" charset="0"/>
            </a:rPr>
            <a:t>Dec-2025</a:t>
          </a:r>
        </a:p>
      </cdr:txBody>
    </cdr:sp>
  </cdr:relSizeAnchor>
  <cdr:relSizeAnchor xmlns:cdr="http://schemas.openxmlformats.org/drawingml/2006/chartDrawing">
    <cdr:from>
      <cdr:x>0.61281</cdr:x>
      <cdr:y>0.16543</cdr:y>
    </cdr:from>
    <cdr:to>
      <cdr:x>0.70669</cdr:x>
      <cdr:y>0.26295</cdr:y>
    </cdr:to>
    <cdr:pic>
      <cdr:nvPicPr>
        <cdr:cNvPr id="8" name="chart">
          <a:extLst xmlns:a="http://schemas.openxmlformats.org/drawingml/2006/main">
            <a:ext uri="{FF2B5EF4-FFF2-40B4-BE49-F238E27FC236}">
              <a16:creationId xmlns:a16="http://schemas.microsoft.com/office/drawing/2014/main" id="{B0AD1F0E-0A50-00F4-1AD2-23E93090D923}"/>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3840756" y="533918"/>
          <a:ext cx="588369" cy="314732"/>
        </a:xfrm>
        <a:prstGeom xmlns:a="http://schemas.openxmlformats.org/drawingml/2006/main" prst="rect">
          <a:avLst/>
        </a:prstGeom>
      </cdr:spPr>
    </cdr:pic>
  </cdr:relSizeAnchor>
  <cdr:relSizeAnchor xmlns:cdr="http://schemas.openxmlformats.org/drawingml/2006/chartDrawing">
    <cdr:from>
      <cdr:x>0.69406</cdr:x>
      <cdr:y>0.03825</cdr:y>
    </cdr:from>
    <cdr:to>
      <cdr:x>0.93624</cdr:x>
      <cdr:y>0.15349</cdr:y>
    </cdr:to>
    <cdr:sp macro="" textlink="">
      <cdr:nvSpPr>
        <cdr:cNvPr id="5" name="TextBox 1">
          <a:extLst xmlns:a="http://schemas.openxmlformats.org/drawingml/2006/main">
            <a:ext uri="{FF2B5EF4-FFF2-40B4-BE49-F238E27FC236}">
              <a16:creationId xmlns:a16="http://schemas.microsoft.com/office/drawing/2014/main" id="{5F1A46C5-9218-3914-092A-374BB1C43CAC}"/>
            </a:ext>
          </a:extLst>
        </cdr:cNvPr>
        <cdr:cNvSpPr txBox="1"/>
      </cdr:nvSpPr>
      <cdr:spPr>
        <a:xfrm xmlns:a="http://schemas.openxmlformats.org/drawingml/2006/main">
          <a:off x="4349997" y="123466"/>
          <a:ext cx="1517851" cy="37193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US" sz="900" b="1">
              <a:solidFill>
                <a:schemeClr val="tx1"/>
              </a:solidFill>
              <a:latin typeface="Arial Black" panose="020B0A04020102020204" pitchFamily="34" charset="0"/>
            </a:rPr>
            <a:t>April 2025:</a:t>
          </a:r>
        </a:p>
        <a:p xmlns:a="http://schemas.openxmlformats.org/drawingml/2006/main">
          <a:pPr algn="l"/>
          <a:r>
            <a:rPr lang="en-US" sz="900" b="1">
              <a:solidFill>
                <a:schemeClr val="tx1"/>
              </a:solidFill>
              <a:latin typeface="Arial Black" panose="020B0A04020102020204" pitchFamily="34" charset="0"/>
            </a:rPr>
            <a:t>Trump 2.0 tariffs</a:t>
          </a:r>
        </a:p>
      </cdr:txBody>
    </cdr:sp>
  </cdr:relSizeAnchor>
  <cdr:relSizeAnchor xmlns:cdr="http://schemas.openxmlformats.org/drawingml/2006/chartDrawing">
    <cdr:from>
      <cdr:x>0.88046</cdr:x>
      <cdr:y>0.04591</cdr:y>
    </cdr:from>
    <cdr:to>
      <cdr:x>0.88241</cdr:x>
      <cdr:y>0.89164</cdr:y>
    </cdr:to>
    <cdr:cxnSp macro="">
      <cdr:nvCxnSpPr>
        <cdr:cNvPr id="6" name="Straight Connector 5">
          <a:extLst xmlns:a="http://schemas.openxmlformats.org/drawingml/2006/main">
            <a:ext uri="{FF2B5EF4-FFF2-40B4-BE49-F238E27FC236}">
              <a16:creationId xmlns:a16="http://schemas.microsoft.com/office/drawing/2014/main" id="{3BD37141-A3A7-DA1E-9660-7744881D51D1}"/>
            </a:ext>
          </a:extLst>
        </cdr:cNvPr>
        <cdr:cNvCxnSpPr/>
      </cdr:nvCxnSpPr>
      <cdr:spPr>
        <a:xfrm xmlns:a="http://schemas.openxmlformats.org/drawingml/2006/main" flipH="1">
          <a:off x="5518242" y="148180"/>
          <a:ext cx="12222" cy="2729555"/>
        </a:xfrm>
        <a:prstGeom xmlns:a="http://schemas.openxmlformats.org/drawingml/2006/main" prst="line">
          <a:avLst/>
        </a:prstGeom>
        <a:ln xmlns:a="http://schemas.openxmlformats.org/drawingml/2006/main">
          <a:solidFill>
            <a:sysClr val="windowText" lastClr="00000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0.22362</cdr:x>
      <cdr:y>0.03596</cdr:y>
    </cdr:from>
    <cdr:to>
      <cdr:x>0.22557</cdr:x>
      <cdr:y>0.88169</cdr:y>
    </cdr:to>
    <cdr:cxnSp macro="">
      <cdr:nvCxnSpPr>
        <cdr:cNvPr id="7" name="Straight Connector 6">
          <a:extLst xmlns:a="http://schemas.openxmlformats.org/drawingml/2006/main">
            <a:ext uri="{FF2B5EF4-FFF2-40B4-BE49-F238E27FC236}">
              <a16:creationId xmlns:a16="http://schemas.microsoft.com/office/drawing/2014/main" id="{898CC893-1766-49F2-2C3E-5CE1BC62D26A}"/>
            </a:ext>
          </a:extLst>
        </cdr:cNvPr>
        <cdr:cNvCxnSpPr/>
      </cdr:nvCxnSpPr>
      <cdr:spPr>
        <a:xfrm xmlns:a="http://schemas.openxmlformats.org/drawingml/2006/main" flipH="1">
          <a:off x="1396206" y="122238"/>
          <a:ext cx="12175" cy="2874556"/>
        </a:xfrm>
        <a:prstGeom xmlns:a="http://schemas.openxmlformats.org/drawingml/2006/main" prst="line">
          <a:avLst/>
        </a:prstGeom>
        <a:ln xmlns:a="http://schemas.openxmlformats.org/drawingml/2006/main">
          <a:solidFill>
            <a:sysClr val="windowText" lastClr="00000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0.22171</cdr:x>
      <cdr:y>0.69102</cdr:y>
    </cdr:from>
    <cdr:to>
      <cdr:x>0.46389</cdr:x>
      <cdr:y>0.80626</cdr:y>
    </cdr:to>
    <cdr:sp macro="" textlink="">
      <cdr:nvSpPr>
        <cdr:cNvPr id="10" name="TextBox 1">
          <a:extLst xmlns:a="http://schemas.openxmlformats.org/drawingml/2006/main">
            <a:ext uri="{FF2B5EF4-FFF2-40B4-BE49-F238E27FC236}">
              <a16:creationId xmlns:a16="http://schemas.microsoft.com/office/drawing/2014/main" id="{A989687D-9852-EF42-0B5A-51E299101B80}"/>
            </a:ext>
          </a:extLst>
        </cdr:cNvPr>
        <cdr:cNvSpPr txBox="1"/>
      </cdr:nvSpPr>
      <cdr:spPr>
        <a:xfrm xmlns:a="http://schemas.openxmlformats.org/drawingml/2006/main">
          <a:off x="1384299" y="2348707"/>
          <a:ext cx="1512084" cy="39169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US" sz="900" b="1">
              <a:solidFill>
                <a:schemeClr val="tx1"/>
              </a:solidFill>
              <a:latin typeface="Arial Black" panose="020B0A04020102020204" pitchFamily="34" charset="0"/>
            </a:rPr>
            <a:t>July 2018:</a:t>
          </a:r>
        </a:p>
        <a:p xmlns:a="http://schemas.openxmlformats.org/drawingml/2006/main">
          <a:pPr algn="l"/>
          <a:r>
            <a:rPr lang="en-US" sz="900" b="1">
              <a:solidFill>
                <a:schemeClr val="tx1"/>
              </a:solidFill>
              <a:latin typeface="Arial Black" panose="020B0A04020102020204" pitchFamily="34" charset="0"/>
            </a:rPr>
            <a:t>Trump 1.0 tariffs</a:t>
          </a:r>
        </a:p>
      </cdr:txBody>
    </cdr:sp>
  </cdr:relSizeAnchor>
</c:userShapes>
</file>

<file path=xl/drawings/drawing35.xml><?xml version="1.0" encoding="utf-8"?>
<xdr:wsDr xmlns:xdr="http://schemas.openxmlformats.org/drawingml/2006/spreadsheetDrawing" xmlns:a="http://schemas.openxmlformats.org/drawingml/2006/main">
  <xdr:twoCellAnchor>
    <xdr:from>
      <xdr:col>12</xdr:col>
      <xdr:colOff>660760</xdr:colOff>
      <xdr:row>23</xdr:row>
      <xdr:rowOff>43495</xdr:rowOff>
    </xdr:from>
    <xdr:to>
      <xdr:col>16</xdr:col>
      <xdr:colOff>1273628</xdr:colOff>
      <xdr:row>41</xdr:row>
      <xdr:rowOff>111580</xdr:rowOff>
    </xdr:to>
    <xdr:graphicFrame macro="">
      <xdr:nvGraphicFramePr>
        <xdr:cNvPr id="2" name="Chart 1">
          <a:extLst>
            <a:ext uri="{FF2B5EF4-FFF2-40B4-BE49-F238E27FC236}">
              <a16:creationId xmlns:a16="http://schemas.microsoft.com/office/drawing/2014/main" id="{A49E545D-6E51-470E-956E-58D99CC482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6.xml><?xml version="1.0" encoding="utf-8"?>
<c:userShapes xmlns:c="http://schemas.openxmlformats.org/drawingml/2006/chart">
  <cdr:relSizeAnchor xmlns:cdr="http://schemas.openxmlformats.org/drawingml/2006/chartDrawing">
    <cdr:from>
      <cdr:x>0.44102</cdr:x>
      <cdr:y>0.47359</cdr:y>
    </cdr:from>
    <cdr:to>
      <cdr:x>0.57793</cdr:x>
      <cdr:y>0.58772</cdr:y>
    </cdr:to>
    <cdr:sp macro="" textlink="">
      <cdr:nvSpPr>
        <cdr:cNvPr id="3" name="TextBox 1">
          <a:extLst xmlns:a="http://schemas.openxmlformats.org/drawingml/2006/main">
            <a:ext uri="{FF2B5EF4-FFF2-40B4-BE49-F238E27FC236}">
              <a16:creationId xmlns:a16="http://schemas.microsoft.com/office/drawing/2014/main" id="{00000000-0008-0000-0300-000004000000}"/>
            </a:ext>
          </a:extLst>
        </cdr:cNvPr>
        <cdr:cNvSpPr txBox="1"/>
      </cdr:nvSpPr>
      <cdr:spPr>
        <a:xfrm xmlns:a="http://schemas.openxmlformats.org/drawingml/2006/main">
          <a:off x="2625094" y="1607212"/>
          <a:ext cx="814931" cy="38731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0" kern="1200">
              <a:solidFill>
                <a:schemeClr val="bg1"/>
              </a:solidFill>
              <a:latin typeface="Arial Black" panose="020B0A04020102020204" pitchFamily="34" charset="0"/>
            </a:rPr>
            <a:t>Canada</a:t>
          </a:r>
        </a:p>
      </cdr:txBody>
    </cdr:sp>
  </cdr:relSizeAnchor>
  <cdr:relSizeAnchor xmlns:cdr="http://schemas.openxmlformats.org/drawingml/2006/chartDrawing">
    <cdr:from>
      <cdr:x>0.44111</cdr:x>
      <cdr:y>0.69007</cdr:y>
    </cdr:from>
    <cdr:to>
      <cdr:x>0.71801</cdr:x>
      <cdr:y>0.7625</cdr:y>
    </cdr:to>
    <cdr:sp macro="" textlink="">
      <cdr:nvSpPr>
        <cdr:cNvPr id="4" name="TextBox 1">
          <a:extLst xmlns:a="http://schemas.openxmlformats.org/drawingml/2006/main">
            <a:ext uri="{FF2B5EF4-FFF2-40B4-BE49-F238E27FC236}">
              <a16:creationId xmlns:a16="http://schemas.microsoft.com/office/drawing/2014/main" id="{00000000-0008-0000-0300-000006000000}"/>
            </a:ext>
          </a:extLst>
        </cdr:cNvPr>
        <cdr:cNvSpPr txBox="1"/>
      </cdr:nvSpPr>
      <cdr:spPr>
        <a:xfrm xmlns:a="http://schemas.openxmlformats.org/drawingml/2006/main">
          <a:off x="2625613" y="2341877"/>
          <a:ext cx="1648194" cy="24580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0" kern="1200">
              <a:solidFill>
                <a:schemeClr val="bg1"/>
              </a:solidFill>
              <a:latin typeface="Arial Black" panose="020B0A04020102020204" pitchFamily="34" charset="0"/>
            </a:rPr>
            <a:t>Mexico</a:t>
          </a:r>
        </a:p>
      </cdr:txBody>
    </cdr:sp>
  </cdr:relSizeAnchor>
  <cdr:relSizeAnchor xmlns:cdr="http://schemas.openxmlformats.org/drawingml/2006/chartDrawing">
    <cdr:from>
      <cdr:x>0.44513</cdr:x>
      <cdr:y>0.83883</cdr:y>
    </cdr:from>
    <cdr:to>
      <cdr:x>0.72203</cdr:x>
      <cdr:y>0.91127</cdr:y>
    </cdr:to>
    <cdr:sp macro="" textlink="">
      <cdr:nvSpPr>
        <cdr:cNvPr id="5" name="TextBox 1">
          <a:extLst xmlns:a="http://schemas.openxmlformats.org/drawingml/2006/main">
            <a:ext uri="{FF2B5EF4-FFF2-40B4-BE49-F238E27FC236}">
              <a16:creationId xmlns:a16="http://schemas.microsoft.com/office/drawing/2014/main" id="{00000000-0008-0000-0300-000006000000}"/>
            </a:ext>
          </a:extLst>
        </cdr:cNvPr>
        <cdr:cNvSpPr txBox="1"/>
      </cdr:nvSpPr>
      <cdr:spPr>
        <a:xfrm xmlns:a="http://schemas.openxmlformats.org/drawingml/2006/main">
          <a:off x="2653186" y="2933477"/>
          <a:ext cx="1650456" cy="25332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0" kern="1200">
              <a:solidFill>
                <a:schemeClr val="bg1"/>
              </a:solidFill>
              <a:latin typeface="Arial Black" panose="020B0A04020102020204" pitchFamily="34" charset="0"/>
            </a:rPr>
            <a:t>China</a:t>
          </a:r>
        </a:p>
      </cdr:txBody>
    </cdr:sp>
  </cdr:relSizeAnchor>
  <cdr:relSizeAnchor xmlns:cdr="http://schemas.openxmlformats.org/drawingml/2006/chartDrawing">
    <cdr:from>
      <cdr:x>0.8356</cdr:x>
      <cdr:y>0.90306</cdr:y>
    </cdr:from>
    <cdr:to>
      <cdr:x>0.95406</cdr:x>
      <cdr:y>0.9802</cdr:y>
    </cdr:to>
    <cdr:sp macro="" textlink="">
      <cdr:nvSpPr>
        <cdr:cNvPr id="6" name="TextBox 1">
          <a:extLst xmlns:a="http://schemas.openxmlformats.org/drawingml/2006/main">
            <a:ext uri="{FF2B5EF4-FFF2-40B4-BE49-F238E27FC236}">
              <a16:creationId xmlns:a16="http://schemas.microsoft.com/office/drawing/2014/main" id="{DC64CB0B-0312-0F9C-E0B3-3688C182D8D9}"/>
            </a:ext>
          </a:extLst>
        </cdr:cNvPr>
        <cdr:cNvSpPr txBox="1"/>
      </cdr:nvSpPr>
      <cdr:spPr>
        <a:xfrm xmlns:a="http://schemas.openxmlformats.org/drawingml/2006/main">
          <a:off x="4981320" y="2959828"/>
          <a:ext cx="706185" cy="252830"/>
        </a:xfrm>
        <a:prstGeom xmlns:a="http://schemas.openxmlformats.org/drawingml/2006/main" prst="rect">
          <a:avLst/>
        </a:prstGeom>
        <a:solidFill xmlns:a="http://schemas.openxmlformats.org/drawingml/2006/main">
          <a:sysClr val="window" lastClr="FFFFFF"/>
        </a:solidFill>
      </cdr:spPr>
      <cdr:txBody>
        <a:bodyPr xmlns:a="http://schemas.openxmlformats.org/drawingml/2006/main" wrap="none" rtlCol="0"/>
        <a:lstStyle xmlns:a="http://schemas.openxmlformats.org/drawingml/2006/main">
          <a:defPPr>
            <a:defRPr lang="en-US"/>
          </a:defPPr>
          <a:lvl1pPr marL="0" indent="0" algn="l" defTabSz="914400" rtl="0" eaLnBrk="1" latinLnBrk="0" hangingPunct="1">
            <a:defRPr sz="1100" kern="1200">
              <a:solidFill>
                <a:schemeClr val="tx1"/>
              </a:solidFill>
              <a:latin typeface="+mn-lt"/>
              <a:ea typeface="+mn-ea"/>
              <a:cs typeface="+mn-cs"/>
            </a:defRPr>
          </a:lvl1pPr>
          <a:lvl2pPr marL="457200" indent="0" algn="l" defTabSz="914400" rtl="0" eaLnBrk="1" latinLnBrk="0" hangingPunct="1">
            <a:defRPr sz="1100" kern="1200">
              <a:solidFill>
                <a:schemeClr val="tx1"/>
              </a:solidFill>
              <a:latin typeface="+mn-lt"/>
              <a:ea typeface="+mn-ea"/>
              <a:cs typeface="+mn-cs"/>
            </a:defRPr>
          </a:lvl2pPr>
          <a:lvl3pPr marL="914400" indent="0" algn="l" defTabSz="914400" rtl="0" eaLnBrk="1" latinLnBrk="0" hangingPunct="1">
            <a:defRPr sz="1100" kern="1200">
              <a:solidFill>
                <a:schemeClr val="tx1"/>
              </a:solidFill>
              <a:latin typeface="+mn-lt"/>
              <a:ea typeface="+mn-ea"/>
              <a:cs typeface="+mn-cs"/>
            </a:defRPr>
          </a:lvl3pPr>
          <a:lvl4pPr marL="1371600" indent="0" algn="l" defTabSz="914400" rtl="0" eaLnBrk="1" latinLnBrk="0" hangingPunct="1">
            <a:defRPr sz="1100" kern="1200">
              <a:solidFill>
                <a:schemeClr val="tx1"/>
              </a:solidFill>
              <a:latin typeface="+mn-lt"/>
              <a:ea typeface="+mn-ea"/>
              <a:cs typeface="+mn-cs"/>
            </a:defRPr>
          </a:lvl4pPr>
          <a:lvl5pPr marL="1828800" indent="0" algn="l" defTabSz="914400" rtl="0" eaLnBrk="1" latinLnBrk="0" hangingPunct="1">
            <a:defRPr sz="1100" kern="1200">
              <a:solidFill>
                <a:schemeClr val="tx1"/>
              </a:solidFill>
              <a:latin typeface="+mn-lt"/>
              <a:ea typeface="+mn-ea"/>
              <a:cs typeface="+mn-cs"/>
            </a:defRPr>
          </a:lvl5pPr>
          <a:lvl6pPr marL="2286000" indent="0" algn="l" defTabSz="914400" rtl="0" eaLnBrk="1" latinLnBrk="0" hangingPunct="1">
            <a:defRPr sz="1100" kern="1200">
              <a:solidFill>
                <a:schemeClr val="tx1"/>
              </a:solidFill>
              <a:latin typeface="+mn-lt"/>
              <a:ea typeface="+mn-ea"/>
              <a:cs typeface="+mn-cs"/>
            </a:defRPr>
          </a:lvl6pPr>
          <a:lvl7pPr marL="2743200" indent="0" algn="l" defTabSz="914400" rtl="0" eaLnBrk="1" latinLnBrk="0" hangingPunct="1">
            <a:defRPr sz="1100" kern="1200">
              <a:solidFill>
                <a:schemeClr val="tx1"/>
              </a:solidFill>
              <a:latin typeface="+mn-lt"/>
              <a:ea typeface="+mn-ea"/>
              <a:cs typeface="+mn-cs"/>
            </a:defRPr>
          </a:lvl7pPr>
          <a:lvl8pPr marL="3200400" indent="0" algn="l" defTabSz="914400" rtl="0" eaLnBrk="1" latinLnBrk="0" hangingPunct="1">
            <a:defRPr sz="1100" kern="1200">
              <a:solidFill>
                <a:schemeClr val="tx1"/>
              </a:solidFill>
              <a:latin typeface="+mn-lt"/>
              <a:ea typeface="+mn-ea"/>
              <a:cs typeface="+mn-cs"/>
            </a:defRPr>
          </a:lvl8pPr>
          <a:lvl9pPr marL="3657600" indent="0" algn="l" defTabSz="914400" rtl="0" eaLnBrk="1" latinLnBrk="0" hangingPunct="1">
            <a:defRPr sz="1100" kern="1200">
              <a:solidFill>
                <a:schemeClr val="tx1"/>
              </a:solidFill>
              <a:latin typeface="+mn-lt"/>
              <a:ea typeface="+mn-ea"/>
              <a:cs typeface="+mn-cs"/>
            </a:defRPr>
          </a:lvl9pPr>
        </a:lstStyle>
        <a:p xmlns:a="http://schemas.openxmlformats.org/drawingml/2006/main">
          <a:r>
            <a:rPr lang="en-US" sz="1000" kern="1200">
              <a:latin typeface="Arial Black" panose="020B0A04020102020204" pitchFamily="34" charset="0"/>
            </a:rPr>
            <a:t>Dec-2025</a:t>
          </a:r>
        </a:p>
      </cdr:txBody>
    </cdr:sp>
  </cdr:relSizeAnchor>
  <cdr:relSizeAnchor xmlns:cdr="http://schemas.openxmlformats.org/drawingml/2006/chartDrawing">
    <cdr:from>
      <cdr:x>0.43722</cdr:x>
      <cdr:y>0.14046</cdr:y>
    </cdr:from>
    <cdr:to>
      <cdr:x>0.60729</cdr:x>
      <cdr:y>0.27005</cdr:y>
    </cdr:to>
    <cdr:sp macro="" textlink="">
      <cdr:nvSpPr>
        <cdr:cNvPr id="7" name="TextBox 1">
          <a:extLst xmlns:a="http://schemas.openxmlformats.org/drawingml/2006/main">
            <a:ext uri="{FF2B5EF4-FFF2-40B4-BE49-F238E27FC236}">
              <a16:creationId xmlns:a16="http://schemas.microsoft.com/office/drawing/2014/main" id="{E06F5076-CF2F-9B61-A2D2-C229C28FD10A}"/>
            </a:ext>
          </a:extLst>
        </cdr:cNvPr>
        <cdr:cNvSpPr txBox="1"/>
      </cdr:nvSpPr>
      <cdr:spPr>
        <a:xfrm xmlns:a="http://schemas.openxmlformats.org/drawingml/2006/main">
          <a:off x="2602440" y="476675"/>
          <a:ext cx="1012309" cy="43978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0" kern="1200">
              <a:solidFill>
                <a:schemeClr val="bg1"/>
              </a:solidFill>
              <a:latin typeface="Arial Black" panose="020B0A04020102020204" pitchFamily="34" charset="0"/>
            </a:rPr>
            <a:t>Germany</a:t>
          </a:r>
        </a:p>
      </cdr:txBody>
    </cdr:sp>
  </cdr:relSizeAnchor>
  <cdr:relSizeAnchor xmlns:cdr="http://schemas.openxmlformats.org/drawingml/2006/chartDrawing">
    <cdr:from>
      <cdr:x>0.45446</cdr:x>
      <cdr:y>0.32595</cdr:y>
    </cdr:from>
    <cdr:to>
      <cdr:x>0.59137</cdr:x>
      <cdr:y>0.44009</cdr:y>
    </cdr:to>
    <cdr:sp macro="" textlink="">
      <cdr:nvSpPr>
        <cdr:cNvPr id="8" name="TextBox 1">
          <a:extLst xmlns:a="http://schemas.openxmlformats.org/drawingml/2006/main">
            <a:ext uri="{FF2B5EF4-FFF2-40B4-BE49-F238E27FC236}">
              <a16:creationId xmlns:a16="http://schemas.microsoft.com/office/drawing/2014/main" id="{E06F5076-CF2F-9B61-A2D2-C229C28FD10A}"/>
            </a:ext>
          </a:extLst>
        </cdr:cNvPr>
        <cdr:cNvSpPr txBox="1"/>
      </cdr:nvSpPr>
      <cdr:spPr>
        <a:xfrm xmlns:a="http://schemas.openxmlformats.org/drawingml/2006/main">
          <a:off x="2705080" y="1106160"/>
          <a:ext cx="814930" cy="38735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0" kern="1200">
              <a:solidFill>
                <a:schemeClr val="bg1"/>
              </a:solidFill>
              <a:latin typeface="Arial Black" panose="020B0A04020102020204" pitchFamily="34" charset="0"/>
            </a:rPr>
            <a:t>Japan</a:t>
          </a:r>
        </a:p>
      </cdr:txBody>
    </cdr:sp>
  </cdr:relSizeAnchor>
  <cdr:relSizeAnchor xmlns:cdr="http://schemas.openxmlformats.org/drawingml/2006/chartDrawing">
    <cdr:from>
      <cdr:x>0.42462</cdr:x>
      <cdr:y>0.23703</cdr:y>
    </cdr:from>
    <cdr:to>
      <cdr:x>0.66198</cdr:x>
      <cdr:y>0.29243</cdr:y>
    </cdr:to>
    <cdr:sp macro="" textlink="">
      <cdr:nvSpPr>
        <cdr:cNvPr id="9" name="TextBox 1">
          <a:extLst xmlns:a="http://schemas.openxmlformats.org/drawingml/2006/main">
            <a:ext uri="{FF2B5EF4-FFF2-40B4-BE49-F238E27FC236}">
              <a16:creationId xmlns:a16="http://schemas.microsoft.com/office/drawing/2014/main" id="{E06F5076-CF2F-9B61-A2D2-C229C28FD10A}"/>
            </a:ext>
          </a:extLst>
        </cdr:cNvPr>
        <cdr:cNvSpPr txBox="1"/>
      </cdr:nvSpPr>
      <cdr:spPr>
        <a:xfrm xmlns:a="http://schemas.openxmlformats.org/drawingml/2006/main">
          <a:off x="2527483" y="804408"/>
          <a:ext cx="1412840" cy="18800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0" kern="1200">
              <a:solidFill>
                <a:schemeClr val="bg1"/>
              </a:solidFill>
              <a:latin typeface="Arial Black" panose="020B0A04020102020204" pitchFamily="34" charset="0"/>
            </a:rPr>
            <a:t>South Korea</a:t>
          </a:r>
        </a:p>
      </cdr:txBody>
    </cdr:sp>
  </cdr:relSizeAnchor>
  <cdr:relSizeAnchor xmlns:cdr="http://schemas.openxmlformats.org/drawingml/2006/chartDrawing">
    <cdr:from>
      <cdr:x>0.38528</cdr:x>
      <cdr:y>0.05346</cdr:y>
    </cdr:from>
    <cdr:to>
      <cdr:x>0.72041</cdr:x>
      <cdr:y>0.13009</cdr:y>
    </cdr:to>
    <cdr:sp macro="" textlink="">
      <cdr:nvSpPr>
        <cdr:cNvPr id="10" name="TextBox 1">
          <a:extLst xmlns:a="http://schemas.openxmlformats.org/drawingml/2006/main">
            <a:ext uri="{FF2B5EF4-FFF2-40B4-BE49-F238E27FC236}">
              <a16:creationId xmlns:a16="http://schemas.microsoft.com/office/drawing/2014/main" id="{6E4B2CE5-FFD5-8219-897F-A075289F2C99}"/>
            </a:ext>
          </a:extLst>
        </cdr:cNvPr>
        <cdr:cNvSpPr txBox="1"/>
      </cdr:nvSpPr>
      <cdr:spPr>
        <a:xfrm xmlns:a="http://schemas.openxmlformats.org/drawingml/2006/main">
          <a:off x="2293284" y="181418"/>
          <a:ext cx="1994798" cy="26005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0" kern="1200">
              <a:solidFill>
                <a:schemeClr val="bg1"/>
              </a:solidFill>
              <a:latin typeface="Arial Black" panose="020B0A04020102020204" pitchFamily="34" charset="0"/>
            </a:rPr>
            <a:t>All other countries</a:t>
          </a:r>
        </a:p>
      </cdr:txBody>
    </cdr:sp>
  </cdr:relSizeAnchor>
</c:userShapes>
</file>

<file path=xl/drawings/drawing37.xml><?xml version="1.0" encoding="utf-8"?>
<xdr:wsDr xmlns:xdr="http://schemas.openxmlformats.org/drawingml/2006/spreadsheetDrawing" xmlns:a="http://schemas.openxmlformats.org/drawingml/2006/main">
  <xdr:twoCellAnchor>
    <xdr:from>
      <xdr:col>17</xdr:col>
      <xdr:colOff>110550</xdr:colOff>
      <xdr:row>8</xdr:row>
      <xdr:rowOff>89989</xdr:rowOff>
    </xdr:from>
    <xdr:to>
      <xdr:col>27</xdr:col>
      <xdr:colOff>169817</xdr:colOff>
      <xdr:row>26</xdr:row>
      <xdr:rowOff>56507</xdr:rowOff>
    </xdr:to>
    <xdr:graphicFrame macro="">
      <xdr:nvGraphicFramePr>
        <xdr:cNvPr id="2" name="Chart 1">
          <a:extLst>
            <a:ext uri="{FF2B5EF4-FFF2-40B4-BE49-F238E27FC236}">
              <a16:creationId xmlns:a16="http://schemas.microsoft.com/office/drawing/2014/main" id="{6976B78E-C7DD-4DAC-BB95-4C73D946D8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c:userShapes xmlns:c="http://schemas.openxmlformats.org/drawingml/2006/chart">
  <cdr:relSizeAnchor xmlns:cdr="http://schemas.openxmlformats.org/drawingml/2006/chartDrawing">
    <cdr:from>
      <cdr:x>0.88763</cdr:x>
      <cdr:y>0.36446</cdr:y>
    </cdr:from>
    <cdr:to>
      <cdr:x>0.9561</cdr:x>
      <cdr:y>0.44885</cdr:y>
    </cdr:to>
    <cdr:sp macro="" textlink="">
      <cdr:nvSpPr>
        <cdr:cNvPr id="2" name="TextBox 1">
          <a:extLst xmlns:a="http://schemas.openxmlformats.org/drawingml/2006/main">
            <a:ext uri="{FF2B5EF4-FFF2-40B4-BE49-F238E27FC236}">
              <a16:creationId xmlns:a16="http://schemas.microsoft.com/office/drawing/2014/main" id="{A98A6EB0-6750-FE8B-C372-B5A79CE615D8}"/>
            </a:ext>
          </a:extLst>
        </cdr:cNvPr>
        <cdr:cNvSpPr txBox="1"/>
      </cdr:nvSpPr>
      <cdr:spPr>
        <a:xfrm xmlns:a="http://schemas.openxmlformats.org/drawingml/2006/main">
          <a:off x="5463629" y="1201831"/>
          <a:ext cx="421451" cy="27828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kern="1200">
              <a:solidFill>
                <a:srgbClr val="C00000"/>
              </a:solidFill>
              <a:latin typeface="Arial Black" panose="020B0A04020102020204" pitchFamily="34" charset="0"/>
            </a:rPr>
            <a:t>China</a:t>
          </a:r>
        </a:p>
        <a:p xmlns:a="http://schemas.openxmlformats.org/drawingml/2006/main">
          <a:endParaRPr lang="en-US" sz="1100" kern="1200">
            <a:solidFill>
              <a:schemeClr val="tx1"/>
            </a:solidFill>
            <a:latin typeface="Arial Black" panose="020B0A04020102020204" pitchFamily="34" charset="0"/>
          </a:endParaRPr>
        </a:p>
      </cdr:txBody>
    </cdr:sp>
  </cdr:relSizeAnchor>
  <cdr:relSizeAnchor xmlns:cdr="http://schemas.openxmlformats.org/drawingml/2006/chartDrawing">
    <cdr:from>
      <cdr:x>0.78861</cdr:x>
      <cdr:y>0.08893</cdr:y>
    </cdr:from>
    <cdr:to>
      <cdr:x>0.95795</cdr:x>
      <cdr:y>0.18177</cdr:y>
    </cdr:to>
    <cdr:sp macro="" textlink="">
      <cdr:nvSpPr>
        <cdr:cNvPr id="3" name="TextBox 1">
          <a:extLst xmlns:a="http://schemas.openxmlformats.org/drawingml/2006/main">
            <a:ext uri="{FF2B5EF4-FFF2-40B4-BE49-F238E27FC236}">
              <a16:creationId xmlns:a16="http://schemas.microsoft.com/office/drawing/2014/main" id="{0A6AE2CC-10C3-F79C-FB5A-4E4BABA1A2E1}"/>
            </a:ext>
          </a:extLst>
        </cdr:cNvPr>
        <cdr:cNvSpPr txBox="1"/>
      </cdr:nvSpPr>
      <cdr:spPr>
        <a:xfrm xmlns:a="http://schemas.openxmlformats.org/drawingml/2006/main">
          <a:off x="4854127" y="293251"/>
          <a:ext cx="1042333" cy="30614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0" kern="1200">
              <a:solidFill>
                <a:srgbClr val="3C719D"/>
              </a:solidFill>
              <a:latin typeface="Arial Black" panose="020B0A04020102020204" pitchFamily="34" charset="0"/>
            </a:rPr>
            <a:t>Rest of world</a:t>
          </a:r>
        </a:p>
      </cdr:txBody>
    </cdr:sp>
  </cdr:relSizeAnchor>
  <cdr:relSizeAnchor xmlns:cdr="http://schemas.openxmlformats.org/drawingml/2006/chartDrawing">
    <cdr:from>
      <cdr:x>0.85453</cdr:x>
      <cdr:y>0.90743</cdr:y>
    </cdr:from>
    <cdr:to>
      <cdr:x>0.9952</cdr:x>
      <cdr:y>1</cdr:y>
    </cdr:to>
    <cdr:sp macro="" textlink="">
      <cdr:nvSpPr>
        <cdr:cNvPr id="4" name="TextBox 1">
          <a:extLst xmlns:a="http://schemas.openxmlformats.org/drawingml/2006/main">
            <a:ext uri="{FF2B5EF4-FFF2-40B4-BE49-F238E27FC236}">
              <a16:creationId xmlns:a16="http://schemas.microsoft.com/office/drawing/2014/main" id="{FF1902A6-EBE1-4BDB-818A-F89E1F5D13DD}"/>
            </a:ext>
          </a:extLst>
        </cdr:cNvPr>
        <cdr:cNvSpPr txBox="1"/>
      </cdr:nvSpPr>
      <cdr:spPr>
        <a:xfrm xmlns:a="http://schemas.openxmlformats.org/drawingml/2006/main">
          <a:off x="5290388" y="2910260"/>
          <a:ext cx="870882" cy="296886"/>
        </a:xfrm>
        <a:prstGeom xmlns:a="http://schemas.openxmlformats.org/drawingml/2006/main" prst="rect">
          <a:avLst/>
        </a:prstGeom>
        <a:solidFill xmlns:a="http://schemas.openxmlformats.org/drawingml/2006/main">
          <a:sysClr val="window" lastClr="FFFFFF"/>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kern="1200">
              <a:latin typeface="Arial Black" panose="020B0A04020102020204" pitchFamily="34" charset="0"/>
            </a:rPr>
            <a:t>Dec-2025</a:t>
          </a:r>
        </a:p>
      </cdr:txBody>
    </cdr:sp>
  </cdr:relSizeAnchor>
  <cdr:relSizeAnchor xmlns:cdr="http://schemas.openxmlformats.org/drawingml/2006/chartDrawing">
    <cdr:from>
      <cdr:x>0.88336</cdr:x>
      <cdr:y>0.24419</cdr:y>
    </cdr:from>
    <cdr:to>
      <cdr:x>0.98471</cdr:x>
      <cdr:y>0.34947</cdr:y>
    </cdr:to>
    <cdr:pic>
      <cdr:nvPicPr>
        <cdr:cNvPr id="8" name="chart">
          <a:extLst xmlns:a="http://schemas.openxmlformats.org/drawingml/2006/main">
            <a:ext uri="{FF2B5EF4-FFF2-40B4-BE49-F238E27FC236}">
              <a16:creationId xmlns:a16="http://schemas.microsoft.com/office/drawing/2014/main" id="{B0AD1F0E-0A50-00F4-1AD2-23E93090D923}"/>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37312" y="805228"/>
          <a:ext cx="623837" cy="347166"/>
        </a:xfrm>
        <a:prstGeom xmlns:a="http://schemas.openxmlformats.org/drawingml/2006/main" prst="rect">
          <a:avLst/>
        </a:prstGeom>
      </cdr:spPr>
    </cdr:pic>
  </cdr:relSizeAnchor>
  <cdr:relSizeAnchor xmlns:cdr="http://schemas.openxmlformats.org/drawingml/2006/chartDrawing">
    <cdr:from>
      <cdr:x>0.22668</cdr:x>
      <cdr:y>0.05356</cdr:y>
    </cdr:from>
    <cdr:to>
      <cdr:x>0.46886</cdr:x>
      <cdr:y>0.1688</cdr:y>
    </cdr:to>
    <cdr:sp macro="" textlink="">
      <cdr:nvSpPr>
        <cdr:cNvPr id="5" name="TextBox 1">
          <a:extLst xmlns:a="http://schemas.openxmlformats.org/drawingml/2006/main">
            <a:ext uri="{FF2B5EF4-FFF2-40B4-BE49-F238E27FC236}">
              <a16:creationId xmlns:a16="http://schemas.microsoft.com/office/drawing/2014/main" id="{5F1A46C5-9218-3914-092A-374BB1C43CAC}"/>
            </a:ext>
          </a:extLst>
        </cdr:cNvPr>
        <cdr:cNvSpPr txBox="1"/>
      </cdr:nvSpPr>
      <cdr:spPr>
        <a:xfrm xmlns:a="http://schemas.openxmlformats.org/drawingml/2006/main">
          <a:off x="1574144" y="177784"/>
          <a:ext cx="1681785" cy="38251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US" sz="900" b="1">
              <a:solidFill>
                <a:schemeClr val="tx1"/>
              </a:solidFill>
              <a:latin typeface="Arial Black" panose="020B0A04020102020204" pitchFamily="34" charset="0"/>
            </a:rPr>
            <a:t>July 2018:</a:t>
          </a:r>
        </a:p>
        <a:p xmlns:a="http://schemas.openxmlformats.org/drawingml/2006/main">
          <a:pPr algn="l"/>
          <a:r>
            <a:rPr lang="en-US" sz="900" b="1">
              <a:solidFill>
                <a:schemeClr val="tx1"/>
              </a:solidFill>
              <a:latin typeface="Arial Black" panose="020B0A04020102020204" pitchFamily="34" charset="0"/>
            </a:rPr>
            <a:t>Trump 1.0 tariffs</a:t>
          </a:r>
        </a:p>
      </cdr:txBody>
    </cdr:sp>
  </cdr:relSizeAnchor>
  <cdr:relSizeAnchor xmlns:cdr="http://schemas.openxmlformats.org/drawingml/2006/chartDrawing">
    <cdr:from>
      <cdr:x>0.22813</cdr:x>
      <cdr:y>0.05194</cdr:y>
    </cdr:from>
    <cdr:to>
      <cdr:x>0.22963</cdr:x>
      <cdr:y>0.89275</cdr:y>
    </cdr:to>
    <cdr:cxnSp macro="">
      <cdr:nvCxnSpPr>
        <cdr:cNvPr id="6" name="Straight Connector 5">
          <a:extLst xmlns:a="http://schemas.openxmlformats.org/drawingml/2006/main">
            <a:ext uri="{FF2B5EF4-FFF2-40B4-BE49-F238E27FC236}">
              <a16:creationId xmlns:a16="http://schemas.microsoft.com/office/drawing/2014/main" id="{3BD37141-A3A7-DA1E-9660-7744881D51D1}"/>
            </a:ext>
          </a:extLst>
        </cdr:cNvPr>
        <cdr:cNvCxnSpPr/>
      </cdr:nvCxnSpPr>
      <cdr:spPr>
        <a:xfrm xmlns:a="http://schemas.openxmlformats.org/drawingml/2006/main" flipH="1">
          <a:off x="1404201" y="171269"/>
          <a:ext cx="9249" cy="2772616"/>
        </a:xfrm>
        <a:prstGeom xmlns:a="http://schemas.openxmlformats.org/drawingml/2006/main" prst="line">
          <a:avLst/>
        </a:prstGeom>
        <a:ln xmlns:a="http://schemas.openxmlformats.org/drawingml/2006/main">
          <a:solidFill>
            <a:sysClr val="windowText" lastClr="00000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0.88673</cdr:x>
      <cdr:y>0.04183</cdr:y>
    </cdr:from>
    <cdr:to>
      <cdr:x>0.88823</cdr:x>
      <cdr:y>0.88264</cdr:y>
    </cdr:to>
    <cdr:cxnSp macro="">
      <cdr:nvCxnSpPr>
        <cdr:cNvPr id="7" name="Straight Connector 6">
          <a:extLst xmlns:a="http://schemas.openxmlformats.org/drawingml/2006/main">
            <a:ext uri="{FF2B5EF4-FFF2-40B4-BE49-F238E27FC236}">
              <a16:creationId xmlns:a16="http://schemas.microsoft.com/office/drawing/2014/main" id="{E19763C6-44AE-3A11-C616-797FE2890CAC}"/>
            </a:ext>
          </a:extLst>
        </cdr:cNvPr>
        <cdr:cNvCxnSpPr/>
      </cdr:nvCxnSpPr>
      <cdr:spPr>
        <a:xfrm xmlns:a="http://schemas.openxmlformats.org/drawingml/2006/main" flipH="1">
          <a:off x="5458081" y="137922"/>
          <a:ext cx="9233" cy="2772611"/>
        </a:xfrm>
        <a:prstGeom xmlns:a="http://schemas.openxmlformats.org/drawingml/2006/main" prst="line">
          <a:avLst/>
        </a:prstGeom>
        <a:ln xmlns:a="http://schemas.openxmlformats.org/drawingml/2006/main">
          <a:solidFill>
            <a:sysClr val="windowText" lastClr="00000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0.68067</cdr:x>
      <cdr:y>0.67429</cdr:y>
    </cdr:from>
    <cdr:to>
      <cdr:x>0.92285</cdr:x>
      <cdr:y>0.78953</cdr:y>
    </cdr:to>
    <cdr:sp macro="" textlink="">
      <cdr:nvSpPr>
        <cdr:cNvPr id="9" name="TextBox 1">
          <a:extLst xmlns:a="http://schemas.openxmlformats.org/drawingml/2006/main">
            <a:ext uri="{FF2B5EF4-FFF2-40B4-BE49-F238E27FC236}">
              <a16:creationId xmlns:a16="http://schemas.microsoft.com/office/drawing/2014/main" id="{CE1A77CA-1E47-02E6-8EC5-0B07CF1DFC33}"/>
            </a:ext>
          </a:extLst>
        </cdr:cNvPr>
        <cdr:cNvSpPr txBox="1"/>
      </cdr:nvSpPr>
      <cdr:spPr>
        <a:xfrm xmlns:a="http://schemas.openxmlformats.org/drawingml/2006/main">
          <a:off x="4189729" y="2223492"/>
          <a:ext cx="1490682" cy="38000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US" sz="900" b="1">
              <a:solidFill>
                <a:schemeClr val="tx1"/>
              </a:solidFill>
              <a:latin typeface="Arial Black" panose="020B0A04020102020204" pitchFamily="34" charset="0"/>
            </a:rPr>
            <a:t>May 2025:</a:t>
          </a:r>
        </a:p>
        <a:p xmlns:a="http://schemas.openxmlformats.org/drawingml/2006/main">
          <a:pPr algn="l"/>
          <a:r>
            <a:rPr lang="en-US" sz="900" b="1">
              <a:solidFill>
                <a:schemeClr val="tx1"/>
              </a:solidFill>
              <a:latin typeface="Arial Black" panose="020B0A04020102020204" pitchFamily="34" charset="0"/>
            </a:rPr>
            <a:t>Trump 2.0 tariffs</a:t>
          </a:r>
        </a:p>
      </cdr:txBody>
    </cdr:sp>
  </cdr:relSizeAnchor>
</c:userShapes>
</file>

<file path=xl/drawings/drawing39.xml><?xml version="1.0" encoding="utf-8"?>
<xdr:wsDr xmlns:xdr="http://schemas.openxmlformats.org/drawingml/2006/spreadsheetDrawing" xmlns:a="http://schemas.openxmlformats.org/drawingml/2006/main">
  <xdr:twoCellAnchor>
    <xdr:from>
      <xdr:col>2</xdr:col>
      <xdr:colOff>1019679</xdr:colOff>
      <xdr:row>9</xdr:row>
      <xdr:rowOff>28937</xdr:rowOff>
    </xdr:from>
    <xdr:to>
      <xdr:col>8</xdr:col>
      <xdr:colOff>838682</xdr:colOff>
      <xdr:row>25</xdr:row>
      <xdr:rowOff>57874</xdr:rowOff>
    </xdr:to>
    <xdr:graphicFrame macro="">
      <xdr:nvGraphicFramePr>
        <xdr:cNvPr id="2" name="Chart 1">
          <a:extLst>
            <a:ext uri="{FF2B5EF4-FFF2-40B4-BE49-F238E27FC236}">
              <a16:creationId xmlns:a16="http://schemas.microsoft.com/office/drawing/2014/main" id="{B365F388-2345-4BE6-92B4-1B5F2288D7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0.19282</cdr:x>
      <cdr:y>0.07641</cdr:y>
    </cdr:from>
    <cdr:to>
      <cdr:x>0.19484</cdr:x>
      <cdr:y>0.85922</cdr:y>
    </cdr:to>
    <cdr:cxnSp macro="">
      <cdr:nvCxnSpPr>
        <cdr:cNvPr id="6" name="Straight Connector 5">
          <a:extLst xmlns:a="http://schemas.openxmlformats.org/drawingml/2006/main">
            <a:ext uri="{FF2B5EF4-FFF2-40B4-BE49-F238E27FC236}">
              <a16:creationId xmlns:a16="http://schemas.microsoft.com/office/drawing/2014/main" id="{0D5F4C2F-884A-20F3-0D66-06F970F67DCC}"/>
            </a:ext>
          </a:extLst>
        </cdr:cNvPr>
        <cdr:cNvCxnSpPr/>
      </cdr:nvCxnSpPr>
      <cdr:spPr>
        <a:xfrm xmlns:a="http://schemas.openxmlformats.org/drawingml/2006/main" flipH="1">
          <a:off x="2592520" y="267133"/>
          <a:ext cx="27160" cy="2736836"/>
        </a:xfrm>
        <a:prstGeom xmlns:a="http://schemas.openxmlformats.org/drawingml/2006/main" prst="line">
          <a:avLst/>
        </a:prstGeom>
        <a:ln xmlns:a="http://schemas.openxmlformats.org/drawingml/2006/main">
          <a:solidFill>
            <a:sysClr val="windowText" lastClr="00000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0.19426</cdr:x>
      <cdr:y>0.0729</cdr:y>
    </cdr:from>
    <cdr:to>
      <cdr:x>0.3229</cdr:x>
      <cdr:y>0.17776</cdr:y>
    </cdr:to>
    <cdr:sp macro="" textlink="">
      <cdr:nvSpPr>
        <cdr:cNvPr id="8" name="TextBox 1">
          <a:extLst xmlns:a="http://schemas.openxmlformats.org/drawingml/2006/main">
            <a:ext uri="{FF2B5EF4-FFF2-40B4-BE49-F238E27FC236}">
              <a16:creationId xmlns:a16="http://schemas.microsoft.com/office/drawing/2014/main" id="{825390BB-F8E1-023A-7936-94035FEFEF60}"/>
            </a:ext>
          </a:extLst>
        </cdr:cNvPr>
        <cdr:cNvSpPr txBox="1"/>
      </cdr:nvSpPr>
      <cdr:spPr>
        <a:xfrm xmlns:a="http://schemas.openxmlformats.org/drawingml/2006/main">
          <a:off x="2611871" y="254854"/>
          <a:ext cx="1729592" cy="36660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1">
              <a:effectLst/>
              <a:latin typeface="Arial Black" panose="020B0A04020102020204" pitchFamily="34" charset="0"/>
              <a:ea typeface="+mn-ea"/>
              <a:cs typeface="+mn-cs"/>
            </a:rPr>
            <a:t>July 2018: </a:t>
          </a:r>
          <a:endParaRPr lang="en-US" sz="1100">
            <a:effectLst/>
            <a:latin typeface="Arial Black" panose="020B0A04020102020204" pitchFamily="34" charset="0"/>
          </a:endParaRPr>
        </a:p>
        <a:p xmlns:a="http://schemas.openxmlformats.org/drawingml/2006/main">
          <a:r>
            <a:rPr lang="en-US" sz="1100" b="1">
              <a:effectLst/>
              <a:latin typeface="Arial Black" panose="020B0A04020102020204" pitchFamily="34" charset="0"/>
              <a:ea typeface="+mn-ea"/>
              <a:cs typeface="+mn-cs"/>
            </a:rPr>
            <a:t>Trump 1.0 trade war</a:t>
          </a:r>
          <a:endParaRPr lang="en-US" sz="1100">
            <a:effectLst/>
            <a:latin typeface="Arial Black" panose="020B0A04020102020204" pitchFamily="34" charset="0"/>
          </a:endParaRPr>
        </a:p>
      </cdr:txBody>
    </cdr:sp>
  </cdr:relSizeAnchor>
  <cdr:relSizeAnchor xmlns:cdr="http://schemas.openxmlformats.org/drawingml/2006/chartDrawing">
    <cdr:from>
      <cdr:x>0.29154</cdr:x>
      <cdr:y>0.08857</cdr:y>
    </cdr:from>
    <cdr:to>
      <cdr:x>0.29356</cdr:x>
      <cdr:y>0.87138</cdr:y>
    </cdr:to>
    <cdr:cxnSp macro="">
      <cdr:nvCxnSpPr>
        <cdr:cNvPr id="2" name="Straight Connector 1">
          <a:extLst xmlns:a="http://schemas.openxmlformats.org/drawingml/2006/main">
            <a:ext uri="{FF2B5EF4-FFF2-40B4-BE49-F238E27FC236}">
              <a16:creationId xmlns:a16="http://schemas.microsoft.com/office/drawing/2014/main" id="{193FF452-2C06-116E-DC61-C29AD7B90864}"/>
            </a:ext>
          </a:extLst>
        </cdr:cNvPr>
        <cdr:cNvCxnSpPr/>
      </cdr:nvCxnSpPr>
      <cdr:spPr>
        <a:xfrm xmlns:a="http://schemas.openxmlformats.org/drawingml/2006/main" flipH="1">
          <a:off x="3236096" y="321852"/>
          <a:ext cx="22422" cy="2844773"/>
        </a:xfrm>
        <a:prstGeom xmlns:a="http://schemas.openxmlformats.org/drawingml/2006/main" prst="line">
          <a:avLst/>
        </a:prstGeom>
        <a:ln xmlns:a="http://schemas.openxmlformats.org/drawingml/2006/main">
          <a:solidFill>
            <a:sysClr val="windowText" lastClr="00000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0.77952</cdr:x>
      <cdr:y>0.08691</cdr:y>
    </cdr:from>
    <cdr:to>
      <cdr:x>0.78154</cdr:x>
      <cdr:y>0.86972</cdr:y>
    </cdr:to>
    <cdr:cxnSp macro="">
      <cdr:nvCxnSpPr>
        <cdr:cNvPr id="3" name="Straight Connector 2">
          <a:extLst xmlns:a="http://schemas.openxmlformats.org/drawingml/2006/main">
            <a:ext uri="{FF2B5EF4-FFF2-40B4-BE49-F238E27FC236}">
              <a16:creationId xmlns:a16="http://schemas.microsoft.com/office/drawing/2014/main" id="{193FF452-2C06-116E-DC61-C29AD7B90864}"/>
            </a:ext>
          </a:extLst>
        </cdr:cNvPr>
        <cdr:cNvCxnSpPr/>
      </cdr:nvCxnSpPr>
      <cdr:spPr>
        <a:xfrm xmlns:a="http://schemas.openxmlformats.org/drawingml/2006/main" flipH="1">
          <a:off x="8652850" y="315825"/>
          <a:ext cx="22422" cy="2844773"/>
        </a:xfrm>
        <a:prstGeom xmlns:a="http://schemas.openxmlformats.org/drawingml/2006/main" prst="line">
          <a:avLst/>
        </a:prstGeom>
        <a:ln xmlns:a="http://schemas.openxmlformats.org/drawingml/2006/main">
          <a:solidFill>
            <a:sysClr val="windowText" lastClr="00000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0.79166</cdr:x>
      <cdr:y>0.0798</cdr:y>
    </cdr:from>
    <cdr:to>
      <cdr:x>0.9203</cdr:x>
      <cdr:y>0.18466</cdr:y>
    </cdr:to>
    <cdr:sp macro="" textlink="">
      <cdr:nvSpPr>
        <cdr:cNvPr id="4" name="TextBox 1">
          <a:extLst xmlns:a="http://schemas.openxmlformats.org/drawingml/2006/main">
            <a:ext uri="{FF2B5EF4-FFF2-40B4-BE49-F238E27FC236}">
              <a16:creationId xmlns:a16="http://schemas.microsoft.com/office/drawing/2014/main" id="{E5D507D2-4EBD-2629-170F-8C1141732FE3}"/>
            </a:ext>
          </a:extLst>
        </cdr:cNvPr>
        <cdr:cNvSpPr txBox="1"/>
      </cdr:nvSpPr>
      <cdr:spPr>
        <a:xfrm xmlns:a="http://schemas.openxmlformats.org/drawingml/2006/main">
          <a:off x="10644091" y="298250"/>
          <a:ext cx="1729592" cy="391911"/>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US" sz="1100" b="0">
              <a:effectLst/>
              <a:latin typeface="Arial Black" panose="020B0A04020102020204" pitchFamily="34" charset="0"/>
              <a:ea typeface="+mn-ea"/>
              <a:cs typeface="+mn-cs"/>
            </a:rPr>
            <a:t>February 2025:</a:t>
          </a:r>
          <a:endParaRPr lang="en-US" sz="900" b="0">
            <a:effectLst/>
            <a:latin typeface="Arial Black" panose="020B0A04020102020204" pitchFamily="34" charset="0"/>
          </a:endParaRPr>
        </a:p>
        <a:p xmlns:a="http://schemas.openxmlformats.org/drawingml/2006/main">
          <a:pPr algn="l"/>
          <a:r>
            <a:rPr lang="en-US" sz="1100" b="0" baseline="0">
              <a:effectLst/>
              <a:latin typeface="Arial Black" panose="020B0A04020102020204" pitchFamily="34" charset="0"/>
              <a:ea typeface="+mn-ea"/>
              <a:cs typeface="+mn-cs"/>
            </a:rPr>
            <a:t>Trump 2.0 trade war</a:t>
          </a:r>
          <a:endParaRPr lang="en-US" sz="900" b="0">
            <a:effectLst/>
            <a:latin typeface="Arial Black" panose="020B0A04020102020204" pitchFamily="34" charset="0"/>
          </a:endParaRPr>
        </a:p>
      </cdr:txBody>
    </cdr:sp>
  </cdr:relSizeAnchor>
  <cdr:relSizeAnchor xmlns:cdr="http://schemas.openxmlformats.org/drawingml/2006/chartDrawing">
    <cdr:from>
      <cdr:x>0.3003</cdr:x>
      <cdr:y>0.21185</cdr:y>
    </cdr:from>
    <cdr:to>
      <cdr:x>0.42894</cdr:x>
      <cdr:y>0.31671</cdr:y>
    </cdr:to>
    <cdr:sp macro="" textlink="">
      <cdr:nvSpPr>
        <cdr:cNvPr id="5" name="TextBox 1">
          <a:extLst xmlns:a="http://schemas.openxmlformats.org/drawingml/2006/main">
            <a:ext uri="{FF2B5EF4-FFF2-40B4-BE49-F238E27FC236}">
              <a16:creationId xmlns:a16="http://schemas.microsoft.com/office/drawing/2014/main" id="{E5D507D2-4EBD-2629-170F-8C1141732FE3}"/>
            </a:ext>
          </a:extLst>
        </cdr:cNvPr>
        <cdr:cNvSpPr txBox="1"/>
      </cdr:nvSpPr>
      <cdr:spPr>
        <a:xfrm xmlns:a="http://schemas.openxmlformats.org/drawingml/2006/main">
          <a:off x="4037541" y="791786"/>
          <a:ext cx="1729592" cy="391911"/>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1">
              <a:effectLst/>
              <a:latin typeface="Arial Black" panose="020B0A04020102020204" pitchFamily="34" charset="0"/>
              <a:ea typeface="+mn-ea"/>
              <a:cs typeface="+mn-cs"/>
            </a:rPr>
            <a:t>September 2019:</a:t>
          </a:r>
          <a:endParaRPr lang="en-US" b="1">
            <a:effectLst/>
            <a:latin typeface="Arial Black" panose="020B0A04020102020204" pitchFamily="34" charset="0"/>
          </a:endParaRPr>
        </a:p>
        <a:p xmlns:a="http://schemas.openxmlformats.org/drawingml/2006/main">
          <a:r>
            <a:rPr lang="en-US" sz="1100" b="1">
              <a:effectLst/>
              <a:latin typeface="Arial Black" panose="020B0A04020102020204" pitchFamily="34" charset="0"/>
              <a:ea typeface="+mn-ea"/>
              <a:cs typeface="+mn-cs"/>
            </a:rPr>
            <a:t>Last Trump 1.0 tariffs</a:t>
          </a:r>
          <a:endParaRPr lang="en-US" b="1">
            <a:effectLst/>
            <a:latin typeface="Arial Black" panose="020B0A04020102020204" pitchFamily="34" charset="0"/>
          </a:endParaRPr>
        </a:p>
      </cdr:txBody>
    </cdr:sp>
  </cdr:relSizeAnchor>
  <cdr:relSizeAnchor xmlns:cdr="http://schemas.openxmlformats.org/drawingml/2006/chartDrawing">
    <cdr:from>
      <cdr:x>0.82257</cdr:x>
      <cdr:y>0.873</cdr:y>
    </cdr:from>
    <cdr:to>
      <cdr:x>0.90243</cdr:x>
      <cdr:y>0.90619</cdr:y>
    </cdr:to>
    <cdr:sp macro="" textlink="">
      <cdr:nvSpPr>
        <cdr:cNvPr id="16" name="TextBox 1">
          <a:extLst xmlns:a="http://schemas.openxmlformats.org/drawingml/2006/main">
            <a:ext uri="{FF2B5EF4-FFF2-40B4-BE49-F238E27FC236}">
              <a16:creationId xmlns:a16="http://schemas.microsoft.com/office/drawing/2014/main" id="{ABB485CE-1288-02F8-36F4-E73E80BDB88C}"/>
            </a:ext>
          </a:extLst>
        </cdr:cNvPr>
        <cdr:cNvSpPr txBox="1"/>
      </cdr:nvSpPr>
      <cdr:spPr>
        <a:xfrm xmlns:a="http://schemas.openxmlformats.org/drawingml/2006/main">
          <a:off x="9820139" y="3172527"/>
          <a:ext cx="953451" cy="120605"/>
        </a:xfrm>
        <a:prstGeom xmlns:a="http://schemas.openxmlformats.org/drawingml/2006/main" prst="rect">
          <a:avLst/>
        </a:prstGeom>
        <a:solidFill xmlns:a="http://schemas.openxmlformats.org/drawingml/2006/main">
          <a:sysClr val="window" lastClr="FFFFFF"/>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kern="1200">
              <a:latin typeface="Arial Black" panose="020B0A04020102020204" pitchFamily="34" charset="0"/>
            </a:rPr>
            <a:t>Dec-2025</a:t>
          </a:r>
        </a:p>
      </cdr:txBody>
    </cdr:sp>
  </cdr:relSizeAnchor>
</c:userShapes>
</file>

<file path=xl/drawings/drawing40.xml><?xml version="1.0" encoding="utf-8"?>
<c:userShapes xmlns:c="http://schemas.openxmlformats.org/drawingml/2006/chart">
  <cdr:relSizeAnchor xmlns:cdr="http://schemas.openxmlformats.org/drawingml/2006/chartDrawing">
    <cdr:from>
      <cdr:x>0.4392</cdr:x>
      <cdr:y>0.3966</cdr:y>
    </cdr:from>
    <cdr:to>
      <cdr:x>0.57611</cdr:x>
      <cdr:y>0.51073</cdr:y>
    </cdr:to>
    <cdr:sp macro="" textlink="">
      <cdr:nvSpPr>
        <cdr:cNvPr id="3" name="TextBox 1">
          <a:extLst xmlns:a="http://schemas.openxmlformats.org/drawingml/2006/main">
            <a:ext uri="{FF2B5EF4-FFF2-40B4-BE49-F238E27FC236}">
              <a16:creationId xmlns:a16="http://schemas.microsoft.com/office/drawing/2014/main" id="{00000000-0008-0000-0300-000004000000}"/>
            </a:ext>
          </a:extLst>
        </cdr:cNvPr>
        <cdr:cNvSpPr txBox="1"/>
      </cdr:nvSpPr>
      <cdr:spPr>
        <a:xfrm xmlns:a="http://schemas.openxmlformats.org/drawingml/2006/main">
          <a:off x="2614230" y="1345932"/>
          <a:ext cx="814931" cy="38731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0" kern="1200">
              <a:solidFill>
                <a:schemeClr val="bg1"/>
              </a:solidFill>
              <a:latin typeface="Arial Black" panose="020B0A04020102020204" pitchFamily="34" charset="0"/>
            </a:rPr>
            <a:t>Canada</a:t>
          </a:r>
        </a:p>
      </cdr:txBody>
    </cdr:sp>
  </cdr:relSizeAnchor>
  <cdr:relSizeAnchor xmlns:cdr="http://schemas.openxmlformats.org/drawingml/2006/chartDrawing">
    <cdr:from>
      <cdr:x>0.44111</cdr:x>
      <cdr:y>0.6163</cdr:y>
    </cdr:from>
    <cdr:to>
      <cdr:x>0.71801</cdr:x>
      <cdr:y>0.68873</cdr:y>
    </cdr:to>
    <cdr:sp macro="" textlink="">
      <cdr:nvSpPr>
        <cdr:cNvPr id="4" name="TextBox 1">
          <a:extLst xmlns:a="http://schemas.openxmlformats.org/drawingml/2006/main">
            <a:ext uri="{FF2B5EF4-FFF2-40B4-BE49-F238E27FC236}">
              <a16:creationId xmlns:a16="http://schemas.microsoft.com/office/drawing/2014/main" id="{00000000-0008-0000-0300-000006000000}"/>
            </a:ext>
          </a:extLst>
        </cdr:cNvPr>
        <cdr:cNvSpPr txBox="1"/>
      </cdr:nvSpPr>
      <cdr:spPr>
        <a:xfrm xmlns:a="http://schemas.openxmlformats.org/drawingml/2006/main">
          <a:off x="2625613" y="2091512"/>
          <a:ext cx="1648194" cy="24580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0" kern="1200">
              <a:solidFill>
                <a:schemeClr val="bg1"/>
              </a:solidFill>
              <a:latin typeface="Arial Black" panose="020B0A04020102020204" pitchFamily="34" charset="0"/>
            </a:rPr>
            <a:t>Mexico</a:t>
          </a:r>
        </a:p>
      </cdr:txBody>
    </cdr:sp>
  </cdr:relSizeAnchor>
  <cdr:relSizeAnchor xmlns:cdr="http://schemas.openxmlformats.org/drawingml/2006/chartDrawing">
    <cdr:from>
      <cdr:x>0.4433</cdr:x>
      <cdr:y>0.80976</cdr:y>
    </cdr:from>
    <cdr:to>
      <cdr:x>0.7202</cdr:x>
      <cdr:y>0.8822</cdr:y>
    </cdr:to>
    <cdr:sp macro="" textlink="">
      <cdr:nvSpPr>
        <cdr:cNvPr id="5" name="TextBox 1">
          <a:extLst xmlns:a="http://schemas.openxmlformats.org/drawingml/2006/main">
            <a:ext uri="{FF2B5EF4-FFF2-40B4-BE49-F238E27FC236}">
              <a16:creationId xmlns:a16="http://schemas.microsoft.com/office/drawing/2014/main" id="{00000000-0008-0000-0300-000006000000}"/>
            </a:ext>
          </a:extLst>
        </cdr:cNvPr>
        <cdr:cNvSpPr txBox="1"/>
      </cdr:nvSpPr>
      <cdr:spPr>
        <a:xfrm xmlns:a="http://schemas.openxmlformats.org/drawingml/2006/main">
          <a:off x="2638655" y="2748056"/>
          <a:ext cx="1648194" cy="24583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0" kern="1200">
              <a:solidFill>
                <a:schemeClr val="bg1"/>
              </a:solidFill>
              <a:latin typeface="Arial Black" panose="020B0A04020102020204" pitchFamily="34" charset="0"/>
            </a:rPr>
            <a:t>China</a:t>
          </a:r>
        </a:p>
      </cdr:txBody>
    </cdr:sp>
  </cdr:relSizeAnchor>
  <cdr:relSizeAnchor xmlns:cdr="http://schemas.openxmlformats.org/drawingml/2006/chartDrawing">
    <cdr:from>
      <cdr:x>0.8356</cdr:x>
      <cdr:y>0.90306</cdr:y>
    </cdr:from>
    <cdr:to>
      <cdr:x>0.95406</cdr:x>
      <cdr:y>0.9802</cdr:y>
    </cdr:to>
    <cdr:sp macro="" textlink="">
      <cdr:nvSpPr>
        <cdr:cNvPr id="6" name="TextBox 1">
          <a:extLst xmlns:a="http://schemas.openxmlformats.org/drawingml/2006/main">
            <a:ext uri="{FF2B5EF4-FFF2-40B4-BE49-F238E27FC236}">
              <a16:creationId xmlns:a16="http://schemas.microsoft.com/office/drawing/2014/main" id="{DC64CB0B-0312-0F9C-E0B3-3688C182D8D9}"/>
            </a:ext>
          </a:extLst>
        </cdr:cNvPr>
        <cdr:cNvSpPr txBox="1"/>
      </cdr:nvSpPr>
      <cdr:spPr>
        <a:xfrm xmlns:a="http://schemas.openxmlformats.org/drawingml/2006/main">
          <a:off x="4981320" y="2959828"/>
          <a:ext cx="706185" cy="252830"/>
        </a:xfrm>
        <a:prstGeom xmlns:a="http://schemas.openxmlformats.org/drawingml/2006/main" prst="rect">
          <a:avLst/>
        </a:prstGeom>
        <a:solidFill xmlns:a="http://schemas.openxmlformats.org/drawingml/2006/main">
          <a:sysClr val="window" lastClr="FFFFFF"/>
        </a:solidFill>
      </cdr:spPr>
      <cdr:txBody>
        <a:bodyPr xmlns:a="http://schemas.openxmlformats.org/drawingml/2006/main" wrap="none" rtlCol="0"/>
        <a:lstStyle xmlns:a="http://schemas.openxmlformats.org/drawingml/2006/main">
          <a:defPPr>
            <a:defRPr lang="en-US"/>
          </a:defPPr>
          <a:lvl1pPr marL="0" indent="0" algn="l" defTabSz="914400" rtl="0" eaLnBrk="1" latinLnBrk="0" hangingPunct="1">
            <a:defRPr sz="1100" kern="1200">
              <a:solidFill>
                <a:schemeClr val="tx1"/>
              </a:solidFill>
              <a:latin typeface="+mn-lt"/>
              <a:ea typeface="+mn-ea"/>
              <a:cs typeface="+mn-cs"/>
            </a:defRPr>
          </a:lvl1pPr>
          <a:lvl2pPr marL="457200" indent="0" algn="l" defTabSz="914400" rtl="0" eaLnBrk="1" latinLnBrk="0" hangingPunct="1">
            <a:defRPr sz="1100" kern="1200">
              <a:solidFill>
                <a:schemeClr val="tx1"/>
              </a:solidFill>
              <a:latin typeface="+mn-lt"/>
              <a:ea typeface="+mn-ea"/>
              <a:cs typeface="+mn-cs"/>
            </a:defRPr>
          </a:lvl2pPr>
          <a:lvl3pPr marL="914400" indent="0" algn="l" defTabSz="914400" rtl="0" eaLnBrk="1" latinLnBrk="0" hangingPunct="1">
            <a:defRPr sz="1100" kern="1200">
              <a:solidFill>
                <a:schemeClr val="tx1"/>
              </a:solidFill>
              <a:latin typeface="+mn-lt"/>
              <a:ea typeface="+mn-ea"/>
              <a:cs typeface="+mn-cs"/>
            </a:defRPr>
          </a:lvl3pPr>
          <a:lvl4pPr marL="1371600" indent="0" algn="l" defTabSz="914400" rtl="0" eaLnBrk="1" latinLnBrk="0" hangingPunct="1">
            <a:defRPr sz="1100" kern="1200">
              <a:solidFill>
                <a:schemeClr val="tx1"/>
              </a:solidFill>
              <a:latin typeface="+mn-lt"/>
              <a:ea typeface="+mn-ea"/>
              <a:cs typeface="+mn-cs"/>
            </a:defRPr>
          </a:lvl4pPr>
          <a:lvl5pPr marL="1828800" indent="0" algn="l" defTabSz="914400" rtl="0" eaLnBrk="1" latinLnBrk="0" hangingPunct="1">
            <a:defRPr sz="1100" kern="1200">
              <a:solidFill>
                <a:schemeClr val="tx1"/>
              </a:solidFill>
              <a:latin typeface="+mn-lt"/>
              <a:ea typeface="+mn-ea"/>
              <a:cs typeface="+mn-cs"/>
            </a:defRPr>
          </a:lvl5pPr>
          <a:lvl6pPr marL="2286000" indent="0" algn="l" defTabSz="914400" rtl="0" eaLnBrk="1" latinLnBrk="0" hangingPunct="1">
            <a:defRPr sz="1100" kern="1200">
              <a:solidFill>
                <a:schemeClr val="tx1"/>
              </a:solidFill>
              <a:latin typeface="+mn-lt"/>
              <a:ea typeface="+mn-ea"/>
              <a:cs typeface="+mn-cs"/>
            </a:defRPr>
          </a:lvl6pPr>
          <a:lvl7pPr marL="2743200" indent="0" algn="l" defTabSz="914400" rtl="0" eaLnBrk="1" latinLnBrk="0" hangingPunct="1">
            <a:defRPr sz="1100" kern="1200">
              <a:solidFill>
                <a:schemeClr val="tx1"/>
              </a:solidFill>
              <a:latin typeface="+mn-lt"/>
              <a:ea typeface="+mn-ea"/>
              <a:cs typeface="+mn-cs"/>
            </a:defRPr>
          </a:lvl7pPr>
          <a:lvl8pPr marL="3200400" indent="0" algn="l" defTabSz="914400" rtl="0" eaLnBrk="1" latinLnBrk="0" hangingPunct="1">
            <a:defRPr sz="1100" kern="1200">
              <a:solidFill>
                <a:schemeClr val="tx1"/>
              </a:solidFill>
              <a:latin typeface="+mn-lt"/>
              <a:ea typeface="+mn-ea"/>
              <a:cs typeface="+mn-cs"/>
            </a:defRPr>
          </a:lvl8pPr>
          <a:lvl9pPr marL="3657600" indent="0" algn="l" defTabSz="914400" rtl="0" eaLnBrk="1" latinLnBrk="0" hangingPunct="1">
            <a:defRPr sz="1100" kern="1200">
              <a:solidFill>
                <a:schemeClr val="tx1"/>
              </a:solidFill>
              <a:latin typeface="+mn-lt"/>
              <a:ea typeface="+mn-ea"/>
              <a:cs typeface="+mn-cs"/>
            </a:defRPr>
          </a:lvl9pPr>
        </a:lstStyle>
        <a:p xmlns:a="http://schemas.openxmlformats.org/drawingml/2006/main">
          <a:r>
            <a:rPr lang="en-US" sz="1000" kern="1200">
              <a:latin typeface="Arial Black" panose="020B0A04020102020204" pitchFamily="34" charset="0"/>
            </a:rPr>
            <a:t>Dec-2025</a:t>
          </a:r>
        </a:p>
      </cdr:txBody>
    </cdr:sp>
  </cdr:relSizeAnchor>
  <cdr:relSizeAnchor xmlns:cdr="http://schemas.openxmlformats.org/drawingml/2006/chartDrawing">
    <cdr:from>
      <cdr:x>0.43904</cdr:x>
      <cdr:y>0.20782</cdr:y>
    </cdr:from>
    <cdr:to>
      <cdr:x>0.60911</cdr:x>
      <cdr:y>0.33741</cdr:y>
    </cdr:to>
    <cdr:sp macro="" textlink="">
      <cdr:nvSpPr>
        <cdr:cNvPr id="7" name="TextBox 1">
          <a:extLst xmlns:a="http://schemas.openxmlformats.org/drawingml/2006/main">
            <a:ext uri="{FF2B5EF4-FFF2-40B4-BE49-F238E27FC236}">
              <a16:creationId xmlns:a16="http://schemas.microsoft.com/office/drawing/2014/main" id="{E06F5076-CF2F-9B61-A2D2-C229C28FD10A}"/>
            </a:ext>
          </a:extLst>
        </cdr:cNvPr>
        <cdr:cNvSpPr txBox="1"/>
      </cdr:nvSpPr>
      <cdr:spPr>
        <a:xfrm xmlns:a="http://schemas.openxmlformats.org/drawingml/2006/main">
          <a:off x="2613327" y="705279"/>
          <a:ext cx="1012309" cy="43978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0" kern="1200">
              <a:solidFill>
                <a:schemeClr val="bg1"/>
              </a:solidFill>
              <a:latin typeface="Arial Black" panose="020B0A04020102020204" pitchFamily="34" charset="0"/>
            </a:rPr>
            <a:t>Germany</a:t>
          </a:r>
        </a:p>
      </cdr:txBody>
    </cdr:sp>
  </cdr:relSizeAnchor>
  <cdr:relSizeAnchor xmlns:cdr="http://schemas.openxmlformats.org/drawingml/2006/chartDrawing">
    <cdr:from>
      <cdr:x>0.44532</cdr:x>
      <cdr:y>0.31312</cdr:y>
    </cdr:from>
    <cdr:to>
      <cdr:x>0.58223</cdr:x>
      <cdr:y>0.42726</cdr:y>
    </cdr:to>
    <cdr:sp macro="" textlink="">
      <cdr:nvSpPr>
        <cdr:cNvPr id="8" name="TextBox 1">
          <a:extLst xmlns:a="http://schemas.openxmlformats.org/drawingml/2006/main">
            <a:ext uri="{FF2B5EF4-FFF2-40B4-BE49-F238E27FC236}">
              <a16:creationId xmlns:a16="http://schemas.microsoft.com/office/drawing/2014/main" id="{E06F5076-CF2F-9B61-A2D2-C229C28FD10A}"/>
            </a:ext>
          </a:extLst>
        </cdr:cNvPr>
        <cdr:cNvSpPr txBox="1"/>
      </cdr:nvSpPr>
      <cdr:spPr>
        <a:xfrm xmlns:a="http://schemas.openxmlformats.org/drawingml/2006/main">
          <a:off x="2650678" y="1062626"/>
          <a:ext cx="814930" cy="38735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0" kern="1200">
              <a:solidFill>
                <a:schemeClr val="bg1"/>
              </a:solidFill>
              <a:latin typeface="Arial Black" panose="020B0A04020102020204" pitchFamily="34" charset="0"/>
            </a:rPr>
            <a:t>Japan</a:t>
          </a:r>
        </a:p>
      </cdr:txBody>
    </cdr:sp>
  </cdr:relSizeAnchor>
  <cdr:relSizeAnchor xmlns:cdr="http://schemas.openxmlformats.org/drawingml/2006/chartDrawing">
    <cdr:from>
      <cdr:x>0.41731</cdr:x>
      <cdr:y>0.25949</cdr:y>
    </cdr:from>
    <cdr:to>
      <cdr:x>0.65467</cdr:x>
      <cdr:y>0.31489</cdr:y>
    </cdr:to>
    <cdr:sp macro="" textlink="">
      <cdr:nvSpPr>
        <cdr:cNvPr id="9" name="TextBox 1">
          <a:extLst xmlns:a="http://schemas.openxmlformats.org/drawingml/2006/main">
            <a:ext uri="{FF2B5EF4-FFF2-40B4-BE49-F238E27FC236}">
              <a16:creationId xmlns:a16="http://schemas.microsoft.com/office/drawing/2014/main" id="{E06F5076-CF2F-9B61-A2D2-C229C28FD10A}"/>
            </a:ext>
          </a:extLst>
        </cdr:cNvPr>
        <cdr:cNvSpPr txBox="1"/>
      </cdr:nvSpPr>
      <cdr:spPr>
        <a:xfrm xmlns:a="http://schemas.openxmlformats.org/drawingml/2006/main">
          <a:off x="2483941" y="880608"/>
          <a:ext cx="1412840" cy="18800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0" kern="1200">
              <a:solidFill>
                <a:schemeClr val="bg1"/>
              </a:solidFill>
              <a:latin typeface="Arial Black" panose="020B0A04020102020204" pitchFamily="34" charset="0"/>
            </a:rPr>
            <a:t>South Korea</a:t>
          </a:r>
        </a:p>
      </cdr:txBody>
    </cdr:sp>
  </cdr:relSizeAnchor>
  <cdr:relSizeAnchor xmlns:cdr="http://schemas.openxmlformats.org/drawingml/2006/chartDrawing">
    <cdr:from>
      <cdr:x>0.38161</cdr:x>
      <cdr:y>0.10799</cdr:y>
    </cdr:from>
    <cdr:to>
      <cdr:x>0.71675</cdr:x>
      <cdr:y>0.18462</cdr:y>
    </cdr:to>
    <cdr:sp macro="" textlink="">
      <cdr:nvSpPr>
        <cdr:cNvPr id="10" name="TextBox 1">
          <a:extLst xmlns:a="http://schemas.openxmlformats.org/drawingml/2006/main">
            <a:ext uri="{FF2B5EF4-FFF2-40B4-BE49-F238E27FC236}">
              <a16:creationId xmlns:a16="http://schemas.microsoft.com/office/drawing/2014/main" id="{6E4B2CE5-FFD5-8219-897F-A075289F2C99}"/>
            </a:ext>
          </a:extLst>
        </cdr:cNvPr>
        <cdr:cNvSpPr txBox="1"/>
      </cdr:nvSpPr>
      <cdr:spPr>
        <a:xfrm xmlns:a="http://schemas.openxmlformats.org/drawingml/2006/main">
          <a:off x="2271486" y="366480"/>
          <a:ext cx="1994856" cy="26005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0" kern="1200">
              <a:solidFill>
                <a:schemeClr val="bg1"/>
              </a:solidFill>
              <a:latin typeface="Arial Black" panose="020B0A04020102020204" pitchFamily="34" charset="0"/>
            </a:rPr>
            <a:t>All other countries</a:t>
          </a:r>
        </a:p>
      </cdr:txBody>
    </cdr:sp>
  </cdr:relSizeAnchor>
</c:userShapes>
</file>

<file path=xl/drawings/drawing41.xml><?xml version="1.0" encoding="utf-8"?>
<xdr:wsDr xmlns:xdr="http://schemas.openxmlformats.org/drawingml/2006/spreadsheetDrawing" xmlns:a="http://schemas.openxmlformats.org/drawingml/2006/main">
  <xdr:twoCellAnchor>
    <xdr:from>
      <xdr:col>3</xdr:col>
      <xdr:colOff>57964</xdr:colOff>
      <xdr:row>6</xdr:row>
      <xdr:rowOff>40822</xdr:rowOff>
    </xdr:from>
    <xdr:to>
      <xdr:col>13</xdr:col>
      <xdr:colOff>58239</xdr:colOff>
      <xdr:row>22</xdr:row>
      <xdr:rowOff>57695</xdr:rowOff>
    </xdr:to>
    <xdr:graphicFrame macro="">
      <xdr:nvGraphicFramePr>
        <xdr:cNvPr id="3" name="Chart 2">
          <a:extLst>
            <a:ext uri="{FF2B5EF4-FFF2-40B4-BE49-F238E27FC236}">
              <a16:creationId xmlns:a16="http://schemas.microsoft.com/office/drawing/2014/main" id="{0E1A913A-DFB8-9A51-0E38-F6824D85A9C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2.xml><?xml version="1.0" encoding="utf-8"?>
<c:userShapes xmlns:c="http://schemas.openxmlformats.org/drawingml/2006/chart">
  <cdr:relSizeAnchor xmlns:cdr="http://schemas.openxmlformats.org/drawingml/2006/chartDrawing">
    <cdr:from>
      <cdr:x>0.82628</cdr:x>
      <cdr:y>0.87098</cdr:y>
    </cdr:from>
    <cdr:to>
      <cdr:x>1</cdr:x>
      <cdr:y>0.97148</cdr:y>
    </cdr:to>
    <cdr:sp macro="" textlink="">
      <cdr:nvSpPr>
        <cdr:cNvPr id="2" name="TextBox 1">
          <a:extLst xmlns:a="http://schemas.openxmlformats.org/drawingml/2006/main">
            <a:ext uri="{FF2B5EF4-FFF2-40B4-BE49-F238E27FC236}">
              <a16:creationId xmlns:a16="http://schemas.microsoft.com/office/drawing/2014/main" id="{0D300AD7-8BD3-72E2-A8CD-F2B32078ECF6}"/>
            </a:ext>
          </a:extLst>
        </cdr:cNvPr>
        <cdr:cNvSpPr txBox="1"/>
      </cdr:nvSpPr>
      <cdr:spPr>
        <a:xfrm xmlns:a="http://schemas.openxmlformats.org/drawingml/2006/main">
          <a:off x="5307060" y="2476500"/>
          <a:ext cx="1115786"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000" kern="1200">
              <a:latin typeface="Arial Black" panose="020B0A04020102020204" pitchFamily="34" charset="0"/>
            </a:rPr>
            <a:t>Dec-2025</a:t>
          </a:r>
        </a:p>
      </cdr:txBody>
    </cdr:sp>
  </cdr:relSizeAnchor>
  <cdr:relSizeAnchor xmlns:cdr="http://schemas.openxmlformats.org/drawingml/2006/chartDrawing">
    <cdr:from>
      <cdr:x>0.62068</cdr:x>
      <cdr:y>0.0077</cdr:y>
    </cdr:from>
    <cdr:to>
      <cdr:x>0.9236</cdr:x>
      <cdr:y>0.15582</cdr:y>
    </cdr:to>
    <cdr:sp macro="" textlink="">
      <cdr:nvSpPr>
        <cdr:cNvPr id="3" name="TextBox 4">
          <a:extLst xmlns:a="http://schemas.openxmlformats.org/drawingml/2006/main">
            <a:ext uri="{FF2B5EF4-FFF2-40B4-BE49-F238E27FC236}">
              <a16:creationId xmlns:a16="http://schemas.microsoft.com/office/drawing/2014/main" id="{53E633D9-EBA0-3B86-52DE-D251C02087A4}"/>
            </a:ext>
          </a:extLst>
        </cdr:cNvPr>
        <cdr:cNvSpPr txBox="1"/>
      </cdr:nvSpPr>
      <cdr:spPr>
        <a:xfrm xmlns:a="http://schemas.openxmlformats.org/drawingml/2006/main">
          <a:off x="3969659" y="23586"/>
          <a:ext cx="1937325" cy="45397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1000">
              <a:solidFill>
                <a:sysClr val="windowText" lastClr="000000"/>
              </a:solidFill>
              <a:latin typeface="Arial Black" panose="020B0A04020102020204" pitchFamily="34" charset="0"/>
            </a:rPr>
            <a:t>April 2025:</a:t>
          </a:r>
        </a:p>
        <a:p xmlns:a="http://schemas.openxmlformats.org/drawingml/2006/main">
          <a:r>
            <a:rPr lang="en-US" sz="1000">
              <a:solidFill>
                <a:sysClr val="windowText" lastClr="000000"/>
              </a:solidFill>
              <a:latin typeface="Arial Black" panose="020B0A04020102020204" pitchFamily="34" charset="0"/>
            </a:rPr>
            <a:t>China export</a:t>
          </a:r>
        </a:p>
        <a:p xmlns:a="http://schemas.openxmlformats.org/drawingml/2006/main">
          <a:r>
            <a:rPr lang="en-US" sz="1000">
              <a:solidFill>
                <a:sysClr val="windowText" lastClr="000000"/>
              </a:solidFill>
              <a:latin typeface="Arial Black" panose="020B0A04020102020204" pitchFamily="34" charset="0"/>
            </a:rPr>
            <a:t>restrictions</a:t>
          </a:r>
        </a:p>
      </cdr:txBody>
    </cdr:sp>
  </cdr:relSizeAnchor>
  <cdr:relSizeAnchor xmlns:cdr="http://schemas.openxmlformats.org/drawingml/2006/chartDrawing">
    <cdr:from>
      <cdr:x>0.77812</cdr:x>
      <cdr:y>0.18972</cdr:y>
    </cdr:from>
    <cdr:to>
      <cdr:x>0.78035</cdr:x>
      <cdr:y>0.83911</cdr:y>
    </cdr:to>
    <cdr:cxnSp macro="">
      <cdr:nvCxnSpPr>
        <cdr:cNvPr id="4" name="Straight Connector 3">
          <a:extLst xmlns:a="http://schemas.openxmlformats.org/drawingml/2006/main">
            <a:ext uri="{FF2B5EF4-FFF2-40B4-BE49-F238E27FC236}">
              <a16:creationId xmlns:a16="http://schemas.microsoft.com/office/drawing/2014/main" id="{CF414FF1-2C31-45AD-52E1-001F7CA55076}"/>
            </a:ext>
          </a:extLst>
        </cdr:cNvPr>
        <cdr:cNvCxnSpPr/>
      </cdr:nvCxnSpPr>
      <cdr:spPr>
        <a:xfrm xmlns:a="http://schemas.openxmlformats.org/drawingml/2006/main" flipH="1">
          <a:off x="4976585" y="581479"/>
          <a:ext cx="14217" cy="1990298"/>
        </a:xfrm>
        <a:prstGeom xmlns:a="http://schemas.openxmlformats.org/drawingml/2006/main" prst="line">
          <a:avLst/>
        </a:prstGeom>
        <a:ln xmlns:a="http://schemas.openxmlformats.org/drawingml/2006/main">
          <a:solidFill>
            <a:sysClr val="windowText" lastClr="00000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43.xml><?xml version="1.0" encoding="utf-8"?>
<xdr:wsDr xmlns:xdr="http://schemas.openxmlformats.org/drawingml/2006/spreadsheetDrawing" xmlns:a="http://schemas.openxmlformats.org/drawingml/2006/main">
  <xdr:twoCellAnchor>
    <xdr:from>
      <xdr:col>7</xdr:col>
      <xdr:colOff>400050</xdr:colOff>
      <xdr:row>6</xdr:row>
      <xdr:rowOff>90020</xdr:rowOff>
    </xdr:from>
    <xdr:to>
      <xdr:col>18</xdr:col>
      <xdr:colOff>290149</xdr:colOff>
      <xdr:row>25</xdr:row>
      <xdr:rowOff>60325</xdr:rowOff>
    </xdr:to>
    <xdr:graphicFrame macro="">
      <xdr:nvGraphicFramePr>
        <xdr:cNvPr id="2" name="Chart 1">
          <a:extLst>
            <a:ext uri="{FF2B5EF4-FFF2-40B4-BE49-F238E27FC236}">
              <a16:creationId xmlns:a16="http://schemas.microsoft.com/office/drawing/2014/main" id="{26193912-D29D-4108-B72F-D1A55FE1E5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4.xml><?xml version="1.0" encoding="utf-8"?>
<c:userShapes xmlns:c="http://schemas.openxmlformats.org/drawingml/2006/chart">
  <cdr:relSizeAnchor xmlns:cdr="http://schemas.openxmlformats.org/drawingml/2006/chartDrawing">
    <cdr:from>
      <cdr:x>0.4051</cdr:x>
      <cdr:y>0.04953</cdr:y>
    </cdr:from>
    <cdr:to>
      <cdr:x>0.75114</cdr:x>
      <cdr:y>0.14516</cdr:y>
    </cdr:to>
    <cdr:sp macro="" textlink="">
      <cdr:nvSpPr>
        <cdr:cNvPr id="2" name="TextBox 1">
          <a:extLst xmlns:a="http://schemas.openxmlformats.org/drawingml/2006/main">
            <a:ext uri="{FF2B5EF4-FFF2-40B4-BE49-F238E27FC236}">
              <a16:creationId xmlns:a16="http://schemas.microsoft.com/office/drawing/2014/main" id="{00000000-0008-0000-0300-000003000000}"/>
            </a:ext>
          </a:extLst>
        </cdr:cNvPr>
        <cdr:cNvSpPr txBox="1"/>
      </cdr:nvSpPr>
      <cdr:spPr>
        <a:xfrm xmlns:a="http://schemas.openxmlformats.org/drawingml/2006/main">
          <a:off x="2553836" y="174363"/>
          <a:ext cx="2181500" cy="3366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0" kern="1200">
              <a:solidFill>
                <a:schemeClr val="bg1"/>
              </a:solidFill>
              <a:latin typeface="Arial Black" panose="020B0A04020102020204" pitchFamily="34" charset="0"/>
            </a:rPr>
            <a:t>All other</a:t>
          </a:r>
          <a:r>
            <a:rPr lang="en-US" sz="1100" b="0" kern="1200" baseline="0">
              <a:solidFill>
                <a:schemeClr val="bg1"/>
              </a:solidFill>
              <a:latin typeface="Arial Black" panose="020B0A04020102020204" pitchFamily="34" charset="0"/>
            </a:rPr>
            <a:t> countries</a:t>
          </a:r>
          <a:endParaRPr lang="en-US" sz="1100" b="0" kern="1200">
            <a:solidFill>
              <a:schemeClr val="bg1"/>
            </a:solidFill>
            <a:latin typeface="Arial Black" panose="020B0A04020102020204" pitchFamily="34" charset="0"/>
          </a:endParaRPr>
        </a:p>
      </cdr:txBody>
    </cdr:sp>
  </cdr:relSizeAnchor>
  <cdr:relSizeAnchor xmlns:cdr="http://schemas.openxmlformats.org/drawingml/2006/chartDrawing">
    <cdr:from>
      <cdr:x>0.45035</cdr:x>
      <cdr:y>0.12715</cdr:y>
    </cdr:from>
    <cdr:to>
      <cdr:x>0.68137</cdr:x>
      <cdr:y>0.19771</cdr:y>
    </cdr:to>
    <cdr:sp macro="" textlink="">
      <cdr:nvSpPr>
        <cdr:cNvPr id="3" name="TextBox 1">
          <a:extLst xmlns:a="http://schemas.openxmlformats.org/drawingml/2006/main">
            <a:ext uri="{FF2B5EF4-FFF2-40B4-BE49-F238E27FC236}">
              <a16:creationId xmlns:a16="http://schemas.microsoft.com/office/drawing/2014/main" id="{1A36884A-3072-0077-F6EF-41350BB219A5}"/>
            </a:ext>
          </a:extLst>
        </cdr:cNvPr>
        <cdr:cNvSpPr txBox="1"/>
      </cdr:nvSpPr>
      <cdr:spPr>
        <a:xfrm xmlns:a="http://schemas.openxmlformats.org/drawingml/2006/main">
          <a:off x="2766426" y="447593"/>
          <a:ext cx="1419108" cy="24837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kern="1200">
              <a:solidFill>
                <a:schemeClr val="bg1"/>
              </a:solidFill>
              <a:latin typeface="Arial Black" panose="020B0A04020102020204" pitchFamily="34" charset="0"/>
            </a:rPr>
            <a:t>Japan</a:t>
          </a:r>
        </a:p>
      </cdr:txBody>
    </cdr:sp>
  </cdr:relSizeAnchor>
  <cdr:relSizeAnchor xmlns:cdr="http://schemas.openxmlformats.org/drawingml/2006/chartDrawing">
    <cdr:from>
      <cdr:x>0.46225</cdr:x>
      <cdr:y>0.38132</cdr:y>
    </cdr:from>
    <cdr:to>
      <cdr:x>1</cdr:x>
      <cdr:y>0.47526</cdr:y>
    </cdr:to>
    <cdr:sp macro="" textlink="">
      <cdr:nvSpPr>
        <cdr:cNvPr id="12" name="TextBox 1">
          <a:extLst xmlns:a="http://schemas.openxmlformats.org/drawingml/2006/main">
            <a:ext uri="{FF2B5EF4-FFF2-40B4-BE49-F238E27FC236}">
              <a16:creationId xmlns:a16="http://schemas.microsoft.com/office/drawing/2014/main" id="{00000000-0008-0000-0300-000005000000}"/>
            </a:ext>
          </a:extLst>
        </cdr:cNvPr>
        <cdr:cNvSpPr txBox="1"/>
      </cdr:nvSpPr>
      <cdr:spPr>
        <a:xfrm xmlns:a="http://schemas.openxmlformats.org/drawingml/2006/main">
          <a:off x="2412681" y="1342266"/>
          <a:ext cx="2806747" cy="3306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0" kern="1200">
              <a:solidFill>
                <a:schemeClr val="bg1"/>
              </a:solidFill>
              <a:latin typeface="Arial Black" panose="020B0A04020102020204" pitchFamily="34" charset="0"/>
            </a:rPr>
            <a:t>China  </a:t>
          </a:r>
        </a:p>
      </cdr:txBody>
    </cdr:sp>
  </cdr:relSizeAnchor>
  <cdr:relSizeAnchor xmlns:cdr="http://schemas.openxmlformats.org/drawingml/2006/chartDrawing">
    <cdr:from>
      <cdr:x>0.8322</cdr:x>
      <cdr:y>0.9034</cdr:y>
    </cdr:from>
    <cdr:to>
      <cdr:x>0.95025</cdr:x>
      <cdr:y>0.97736</cdr:y>
    </cdr:to>
    <cdr:sp macro="" textlink="">
      <cdr:nvSpPr>
        <cdr:cNvPr id="7" name="TextBox 1">
          <a:extLst xmlns:a="http://schemas.openxmlformats.org/drawingml/2006/main">
            <a:ext uri="{FF2B5EF4-FFF2-40B4-BE49-F238E27FC236}">
              <a16:creationId xmlns:a16="http://schemas.microsoft.com/office/drawing/2014/main" id="{DC64CB0B-0312-0F9C-E0B3-3688C182D8D9}"/>
            </a:ext>
          </a:extLst>
        </cdr:cNvPr>
        <cdr:cNvSpPr txBox="1"/>
      </cdr:nvSpPr>
      <cdr:spPr>
        <a:xfrm xmlns:a="http://schemas.openxmlformats.org/drawingml/2006/main">
          <a:off x="5188861" y="3073998"/>
          <a:ext cx="736052" cy="251664"/>
        </a:xfrm>
        <a:prstGeom xmlns:a="http://schemas.openxmlformats.org/drawingml/2006/main" prst="rect">
          <a:avLst/>
        </a:prstGeom>
        <a:solidFill xmlns:a="http://schemas.openxmlformats.org/drawingml/2006/main">
          <a:sysClr val="window" lastClr="FFFFFF"/>
        </a:solidFill>
      </cdr:spPr>
      <cdr:txBody>
        <a:bodyPr xmlns:a="http://schemas.openxmlformats.org/drawingml/2006/main" wrap="none" rtlCol="0"/>
        <a:lstStyle xmlns:a="http://schemas.openxmlformats.org/drawingml/2006/main">
          <a:defPPr>
            <a:defRPr lang="en-US"/>
          </a:defPPr>
          <a:lvl1pPr marL="0" indent="0" algn="l" defTabSz="914400" rtl="0" eaLnBrk="1" latinLnBrk="0" hangingPunct="1">
            <a:defRPr sz="1100" kern="1200">
              <a:solidFill>
                <a:schemeClr val="tx1"/>
              </a:solidFill>
              <a:latin typeface="+mn-lt"/>
              <a:ea typeface="+mn-ea"/>
              <a:cs typeface="+mn-cs"/>
            </a:defRPr>
          </a:lvl1pPr>
          <a:lvl2pPr marL="457200" indent="0" algn="l" defTabSz="914400" rtl="0" eaLnBrk="1" latinLnBrk="0" hangingPunct="1">
            <a:defRPr sz="1100" kern="1200">
              <a:solidFill>
                <a:schemeClr val="tx1"/>
              </a:solidFill>
              <a:latin typeface="+mn-lt"/>
              <a:ea typeface="+mn-ea"/>
              <a:cs typeface="+mn-cs"/>
            </a:defRPr>
          </a:lvl2pPr>
          <a:lvl3pPr marL="914400" indent="0" algn="l" defTabSz="914400" rtl="0" eaLnBrk="1" latinLnBrk="0" hangingPunct="1">
            <a:defRPr sz="1100" kern="1200">
              <a:solidFill>
                <a:schemeClr val="tx1"/>
              </a:solidFill>
              <a:latin typeface="+mn-lt"/>
              <a:ea typeface="+mn-ea"/>
              <a:cs typeface="+mn-cs"/>
            </a:defRPr>
          </a:lvl3pPr>
          <a:lvl4pPr marL="1371600" indent="0" algn="l" defTabSz="914400" rtl="0" eaLnBrk="1" latinLnBrk="0" hangingPunct="1">
            <a:defRPr sz="1100" kern="1200">
              <a:solidFill>
                <a:schemeClr val="tx1"/>
              </a:solidFill>
              <a:latin typeface="+mn-lt"/>
              <a:ea typeface="+mn-ea"/>
              <a:cs typeface="+mn-cs"/>
            </a:defRPr>
          </a:lvl4pPr>
          <a:lvl5pPr marL="1828800" indent="0" algn="l" defTabSz="914400" rtl="0" eaLnBrk="1" latinLnBrk="0" hangingPunct="1">
            <a:defRPr sz="1100" kern="1200">
              <a:solidFill>
                <a:schemeClr val="tx1"/>
              </a:solidFill>
              <a:latin typeface="+mn-lt"/>
              <a:ea typeface="+mn-ea"/>
              <a:cs typeface="+mn-cs"/>
            </a:defRPr>
          </a:lvl5pPr>
          <a:lvl6pPr marL="2286000" indent="0" algn="l" defTabSz="914400" rtl="0" eaLnBrk="1" latinLnBrk="0" hangingPunct="1">
            <a:defRPr sz="1100" kern="1200">
              <a:solidFill>
                <a:schemeClr val="tx1"/>
              </a:solidFill>
              <a:latin typeface="+mn-lt"/>
              <a:ea typeface="+mn-ea"/>
              <a:cs typeface="+mn-cs"/>
            </a:defRPr>
          </a:lvl6pPr>
          <a:lvl7pPr marL="2743200" indent="0" algn="l" defTabSz="914400" rtl="0" eaLnBrk="1" latinLnBrk="0" hangingPunct="1">
            <a:defRPr sz="1100" kern="1200">
              <a:solidFill>
                <a:schemeClr val="tx1"/>
              </a:solidFill>
              <a:latin typeface="+mn-lt"/>
              <a:ea typeface="+mn-ea"/>
              <a:cs typeface="+mn-cs"/>
            </a:defRPr>
          </a:lvl7pPr>
          <a:lvl8pPr marL="3200400" indent="0" algn="l" defTabSz="914400" rtl="0" eaLnBrk="1" latinLnBrk="0" hangingPunct="1">
            <a:defRPr sz="1100" kern="1200">
              <a:solidFill>
                <a:schemeClr val="tx1"/>
              </a:solidFill>
              <a:latin typeface="+mn-lt"/>
              <a:ea typeface="+mn-ea"/>
              <a:cs typeface="+mn-cs"/>
            </a:defRPr>
          </a:lvl8pPr>
          <a:lvl9pPr marL="3657600" indent="0" algn="l" defTabSz="914400" rtl="0" eaLnBrk="1" latinLnBrk="0" hangingPunct="1">
            <a:defRPr sz="1100" kern="1200">
              <a:solidFill>
                <a:schemeClr val="tx1"/>
              </a:solidFill>
              <a:latin typeface="+mn-lt"/>
              <a:ea typeface="+mn-ea"/>
              <a:cs typeface="+mn-cs"/>
            </a:defRPr>
          </a:lvl9pPr>
        </a:lstStyle>
        <a:p xmlns:a="http://schemas.openxmlformats.org/drawingml/2006/main">
          <a:r>
            <a:rPr lang="en-US" sz="1000" kern="1200">
              <a:latin typeface="Arial Black" panose="020B0A04020102020204" pitchFamily="34" charset="0"/>
            </a:rPr>
            <a:t>Dec-2025</a:t>
          </a:r>
        </a:p>
      </cdr:txBody>
    </cdr:sp>
  </cdr:relSizeAnchor>
</c:userShapes>
</file>

<file path=xl/drawings/drawing45.xml><?xml version="1.0" encoding="utf-8"?>
<xdr:wsDr xmlns:xdr="http://schemas.openxmlformats.org/drawingml/2006/spreadsheetDrawing" xmlns:a="http://schemas.openxmlformats.org/drawingml/2006/main">
  <xdr:twoCellAnchor>
    <xdr:from>
      <xdr:col>3</xdr:col>
      <xdr:colOff>0</xdr:colOff>
      <xdr:row>7</xdr:row>
      <xdr:rowOff>0</xdr:rowOff>
    </xdr:from>
    <xdr:to>
      <xdr:col>12</xdr:col>
      <xdr:colOff>466507</xdr:colOff>
      <xdr:row>22</xdr:row>
      <xdr:rowOff>71147</xdr:rowOff>
    </xdr:to>
    <xdr:grpSp>
      <xdr:nvGrpSpPr>
        <xdr:cNvPr id="2" name="Group 1">
          <a:extLst>
            <a:ext uri="{FF2B5EF4-FFF2-40B4-BE49-F238E27FC236}">
              <a16:creationId xmlns:a16="http://schemas.microsoft.com/office/drawing/2014/main" id="{0E6474BF-F7A1-4F1D-8098-A48015C48F41}"/>
            </a:ext>
          </a:extLst>
        </xdr:cNvPr>
        <xdr:cNvGrpSpPr/>
      </xdr:nvGrpSpPr>
      <xdr:grpSpPr>
        <a:xfrm>
          <a:off x="2628900" y="1266825"/>
          <a:ext cx="6372007" cy="2785772"/>
          <a:chOff x="2720075" y="1260522"/>
          <a:chExt cx="6418107" cy="2772267"/>
        </a:xfrm>
      </xdr:grpSpPr>
      <xdr:graphicFrame macro="">
        <xdr:nvGraphicFramePr>
          <xdr:cNvPr id="3" name="Chart 2">
            <a:extLst>
              <a:ext uri="{FF2B5EF4-FFF2-40B4-BE49-F238E27FC236}">
                <a16:creationId xmlns:a16="http://schemas.microsoft.com/office/drawing/2014/main" id="{278ACC07-53D1-0F14-1838-488521D80FB5}"/>
              </a:ext>
            </a:extLst>
          </xdr:cNvPr>
          <xdr:cNvGraphicFramePr>
            <a:graphicFrameLocks/>
          </xdr:cNvGraphicFramePr>
        </xdr:nvGraphicFramePr>
        <xdr:xfrm>
          <a:off x="2720075" y="1260522"/>
          <a:ext cx="6418107" cy="2772267"/>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5" name="TextBox 4">
            <a:extLst>
              <a:ext uri="{FF2B5EF4-FFF2-40B4-BE49-F238E27FC236}">
                <a16:creationId xmlns:a16="http://schemas.microsoft.com/office/drawing/2014/main" id="{53E633D9-EBA0-3B86-52DE-D251C02087A4}"/>
              </a:ext>
            </a:extLst>
          </xdr:cNvPr>
          <xdr:cNvSpPr txBox="1"/>
        </xdr:nvSpPr>
        <xdr:spPr>
          <a:xfrm>
            <a:off x="6967063" y="1327779"/>
            <a:ext cx="1179421" cy="618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a:solidFill>
                  <a:sysClr val="windowText" lastClr="000000"/>
                </a:solidFill>
                <a:latin typeface="Arial Black" panose="020B0A04020102020204" pitchFamily="34" charset="0"/>
              </a:rPr>
              <a:t>October 2025:</a:t>
            </a:r>
          </a:p>
          <a:p>
            <a:r>
              <a:rPr lang="en-US" sz="1000">
                <a:solidFill>
                  <a:sysClr val="windowText" lastClr="000000"/>
                </a:solidFill>
                <a:latin typeface="Arial Black" panose="020B0A04020102020204" pitchFamily="34" charset="0"/>
              </a:rPr>
              <a:t>China export</a:t>
            </a:r>
          </a:p>
          <a:p>
            <a:r>
              <a:rPr lang="en-US" sz="1000">
                <a:solidFill>
                  <a:sysClr val="windowText" lastClr="000000"/>
                </a:solidFill>
                <a:latin typeface="Arial Black" panose="020B0A04020102020204" pitchFamily="34" charset="0"/>
              </a:rPr>
              <a:t>restrictions</a:t>
            </a:r>
          </a:p>
        </xdr:txBody>
      </xdr:sp>
    </xdr:grpSp>
    <xdr:clientData/>
  </xdr:twoCellAnchor>
  <xdr:twoCellAnchor>
    <xdr:from>
      <xdr:col>11</xdr:col>
      <xdr:colOff>56865</xdr:colOff>
      <xdr:row>9</xdr:row>
      <xdr:rowOff>28433</xdr:rowOff>
    </xdr:from>
    <xdr:to>
      <xdr:col>11</xdr:col>
      <xdr:colOff>71082</xdr:colOff>
      <xdr:row>19</xdr:row>
      <xdr:rowOff>170597</xdr:rowOff>
    </xdr:to>
    <xdr:cxnSp macro="">
      <xdr:nvCxnSpPr>
        <xdr:cNvPr id="9" name="Straight Connector 8">
          <a:extLst>
            <a:ext uri="{FF2B5EF4-FFF2-40B4-BE49-F238E27FC236}">
              <a16:creationId xmlns:a16="http://schemas.microsoft.com/office/drawing/2014/main" id="{CF414FF1-2C31-45AD-52E1-001F7CA55076}"/>
            </a:ext>
          </a:extLst>
        </xdr:cNvPr>
        <xdr:cNvCxnSpPr/>
      </xdr:nvCxnSpPr>
      <xdr:spPr>
        <a:xfrm flipH="1">
          <a:off x="8003843" y="1691754"/>
          <a:ext cx="14217" cy="1990298"/>
        </a:xfrm>
        <a:prstGeom prst="line">
          <a:avLst/>
        </a:prstGeom>
        <a:ln>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6.xml><?xml version="1.0" encoding="utf-8"?>
<c:userShapes xmlns:c="http://schemas.openxmlformats.org/drawingml/2006/chart">
  <cdr:relSizeAnchor xmlns:cdr="http://schemas.openxmlformats.org/drawingml/2006/chartDrawing">
    <cdr:from>
      <cdr:x>0.82757</cdr:x>
      <cdr:y>0.86556</cdr:y>
    </cdr:from>
    <cdr:to>
      <cdr:x>1</cdr:x>
      <cdr:y>0.97063</cdr:y>
    </cdr:to>
    <cdr:sp macro="" textlink="">
      <cdr:nvSpPr>
        <cdr:cNvPr id="2" name="TextBox 1">
          <a:extLst xmlns:a="http://schemas.openxmlformats.org/drawingml/2006/main">
            <a:ext uri="{FF2B5EF4-FFF2-40B4-BE49-F238E27FC236}">
              <a16:creationId xmlns:a16="http://schemas.microsoft.com/office/drawing/2014/main" id="{0D300AD7-8BD3-72E2-A8CD-F2B32078ECF6}"/>
            </a:ext>
          </a:extLst>
        </cdr:cNvPr>
        <cdr:cNvSpPr txBox="1"/>
      </cdr:nvSpPr>
      <cdr:spPr>
        <a:xfrm xmlns:a="http://schemas.openxmlformats.org/drawingml/2006/main">
          <a:off x="5316940" y="2459440"/>
          <a:ext cx="1107811" cy="29854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000" kern="1200">
              <a:latin typeface="Arial Black" panose="020B0A04020102020204" pitchFamily="34" charset="0"/>
            </a:rPr>
            <a:t>Dec-2025</a:t>
          </a:r>
        </a:p>
      </cdr:txBody>
    </cdr:sp>
  </cdr:relSizeAnchor>
</c:userShapes>
</file>

<file path=xl/drawings/drawing47.xml><?xml version="1.0" encoding="utf-8"?>
<xdr:wsDr xmlns:xdr="http://schemas.openxmlformats.org/drawingml/2006/spreadsheetDrawing" xmlns:a="http://schemas.openxmlformats.org/drawingml/2006/main">
  <xdr:twoCellAnchor>
    <xdr:from>
      <xdr:col>6</xdr:col>
      <xdr:colOff>581025</xdr:colOff>
      <xdr:row>7</xdr:row>
      <xdr:rowOff>123825</xdr:rowOff>
    </xdr:from>
    <xdr:to>
      <xdr:col>18</xdr:col>
      <xdr:colOff>104775</xdr:colOff>
      <xdr:row>26</xdr:row>
      <xdr:rowOff>19050</xdr:rowOff>
    </xdr:to>
    <xdr:graphicFrame macro="">
      <xdr:nvGraphicFramePr>
        <xdr:cNvPr id="2" name="Chart 1">
          <a:extLst>
            <a:ext uri="{FF2B5EF4-FFF2-40B4-BE49-F238E27FC236}">
              <a16:creationId xmlns:a16="http://schemas.microsoft.com/office/drawing/2014/main" id="{D66F6547-21BE-412C-B337-893B7CEA29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8.xml><?xml version="1.0" encoding="utf-8"?>
<c:userShapes xmlns:c="http://schemas.openxmlformats.org/drawingml/2006/chart">
  <cdr:relSizeAnchor xmlns:cdr="http://schemas.openxmlformats.org/drawingml/2006/chartDrawing">
    <cdr:from>
      <cdr:x>0.44172</cdr:x>
      <cdr:y>0.33212</cdr:y>
    </cdr:from>
    <cdr:to>
      <cdr:x>0.6005</cdr:x>
      <cdr:y>0.40169</cdr:y>
    </cdr:to>
    <cdr:sp macro="" textlink="">
      <cdr:nvSpPr>
        <cdr:cNvPr id="3" name="TextBox 1">
          <a:extLst xmlns:a="http://schemas.openxmlformats.org/drawingml/2006/main">
            <a:ext uri="{FF2B5EF4-FFF2-40B4-BE49-F238E27FC236}">
              <a16:creationId xmlns:a16="http://schemas.microsoft.com/office/drawing/2014/main" id="{1A36884A-3072-0077-F6EF-41350BB219A5}"/>
            </a:ext>
          </a:extLst>
        </cdr:cNvPr>
        <cdr:cNvSpPr txBox="1"/>
      </cdr:nvSpPr>
      <cdr:spPr>
        <a:xfrm xmlns:a="http://schemas.openxmlformats.org/drawingml/2006/main">
          <a:off x="2702832" y="1119144"/>
          <a:ext cx="971554" cy="23443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kern="1200">
              <a:solidFill>
                <a:schemeClr val="bg1"/>
              </a:solidFill>
              <a:latin typeface="Arial Black" panose="020B0A04020102020204" pitchFamily="34" charset="0"/>
            </a:rPr>
            <a:t>Taiwan</a:t>
          </a:r>
        </a:p>
      </cdr:txBody>
    </cdr:sp>
  </cdr:relSizeAnchor>
  <cdr:relSizeAnchor xmlns:cdr="http://schemas.openxmlformats.org/drawingml/2006/chartDrawing">
    <cdr:from>
      <cdr:x>0.43952</cdr:x>
      <cdr:y>0.43404</cdr:y>
    </cdr:from>
    <cdr:to>
      <cdr:x>0.61158</cdr:x>
      <cdr:y>0.50361</cdr:y>
    </cdr:to>
    <cdr:sp macro="" textlink="">
      <cdr:nvSpPr>
        <cdr:cNvPr id="5" name="TextBox 1">
          <a:extLst xmlns:a="http://schemas.openxmlformats.org/drawingml/2006/main">
            <a:ext uri="{FF2B5EF4-FFF2-40B4-BE49-F238E27FC236}">
              <a16:creationId xmlns:a16="http://schemas.microsoft.com/office/drawing/2014/main" id="{1A36884A-3072-0077-F6EF-41350BB219A5}"/>
            </a:ext>
          </a:extLst>
        </cdr:cNvPr>
        <cdr:cNvSpPr txBox="1"/>
      </cdr:nvSpPr>
      <cdr:spPr>
        <a:xfrm xmlns:a="http://schemas.openxmlformats.org/drawingml/2006/main">
          <a:off x="2689382" y="1462605"/>
          <a:ext cx="1052813" cy="23443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kern="1200">
              <a:solidFill>
                <a:schemeClr val="bg1"/>
              </a:solidFill>
              <a:latin typeface="Arial Black" panose="020B0A04020102020204" pitchFamily="34" charset="0"/>
            </a:rPr>
            <a:t>Malaysia</a:t>
          </a:r>
        </a:p>
      </cdr:txBody>
    </cdr:sp>
  </cdr:relSizeAnchor>
  <cdr:relSizeAnchor xmlns:cdr="http://schemas.openxmlformats.org/drawingml/2006/chartDrawing">
    <cdr:from>
      <cdr:x>0.45099</cdr:x>
      <cdr:y>0.70882</cdr:y>
    </cdr:from>
    <cdr:to>
      <cdr:x>0.87928</cdr:x>
      <cdr:y>0.72255</cdr:y>
    </cdr:to>
    <cdr:sp macro="" textlink="">
      <cdr:nvSpPr>
        <cdr:cNvPr id="12" name="TextBox 1">
          <a:extLst xmlns:a="http://schemas.openxmlformats.org/drawingml/2006/main">
            <a:ext uri="{FF2B5EF4-FFF2-40B4-BE49-F238E27FC236}">
              <a16:creationId xmlns:a16="http://schemas.microsoft.com/office/drawing/2014/main" id="{00000000-0008-0000-0300-000005000000}"/>
            </a:ext>
          </a:extLst>
        </cdr:cNvPr>
        <cdr:cNvSpPr txBox="1"/>
      </cdr:nvSpPr>
      <cdr:spPr>
        <a:xfrm xmlns:a="http://schemas.openxmlformats.org/drawingml/2006/main">
          <a:off x="2740072" y="2360554"/>
          <a:ext cx="2602184" cy="4571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0" kern="1200">
              <a:solidFill>
                <a:schemeClr val="bg1"/>
              </a:solidFill>
              <a:latin typeface="Arial Black" panose="020B0A04020102020204" pitchFamily="34" charset="0"/>
            </a:rPr>
            <a:t>China </a:t>
          </a:r>
        </a:p>
      </cdr:txBody>
    </cdr:sp>
  </cdr:relSizeAnchor>
  <cdr:relSizeAnchor xmlns:cdr="http://schemas.openxmlformats.org/drawingml/2006/chartDrawing">
    <cdr:from>
      <cdr:x>0.83868</cdr:x>
      <cdr:y>0.90507</cdr:y>
    </cdr:from>
    <cdr:to>
      <cdr:x>0.95673</cdr:x>
      <cdr:y>0.97903</cdr:y>
    </cdr:to>
    <cdr:sp macro="" textlink="">
      <cdr:nvSpPr>
        <cdr:cNvPr id="7" name="TextBox 1">
          <a:extLst xmlns:a="http://schemas.openxmlformats.org/drawingml/2006/main">
            <a:ext uri="{FF2B5EF4-FFF2-40B4-BE49-F238E27FC236}">
              <a16:creationId xmlns:a16="http://schemas.microsoft.com/office/drawing/2014/main" id="{DC64CB0B-0312-0F9C-E0B3-3688C182D8D9}"/>
            </a:ext>
          </a:extLst>
        </cdr:cNvPr>
        <cdr:cNvSpPr txBox="1"/>
      </cdr:nvSpPr>
      <cdr:spPr>
        <a:xfrm xmlns:a="http://schemas.openxmlformats.org/drawingml/2006/main">
          <a:off x="5095548" y="3014117"/>
          <a:ext cx="717234" cy="246306"/>
        </a:xfrm>
        <a:prstGeom xmlns:a="http://schemas.openxmlformats.org/drawingml/2006/main" prst="rect">
          <a:avLst/>
        </a:prstGeom>
        <a:solidFill xmlns:a="http://schemas.openxmlformats.org/drawingml/2006/main">
          <a:sysClr val="window" lastClr="FFFFFF"/>
        </a:solidFill>
      </cdr:spPr>
      <cdr:txBody>
        <a:bodyPr xmlns:a="http://schemas.openxmlformats.org/drawingml/2006/main" wrap="none" rtlCol="0"/>
        <a:lstStyle xmlns:a="http://schemas.openxmlformats.org/drawingml/2006/main">
          <a:defPPr>
            <a:defRPr lang="en-US"/>
          </a:defPPr>
          <a:lvl1pPr marL="0" indent="0" algn="l" defTabSz="914400" rtl="0" eaLnBrk="1" latinLnBrk="0" hangingPunct="1">
            <a:defRPr sz="1100" kern="1200">
              <a:solidFill>
                <a:schemeClr val="tx1"/>
              </a:solidFill>
              <a:latin typeface="+mn-lt"/>
              <a:ea typeface="+mn-ea"/>
              <a:cs typeface="+mn-cs"/>
            </a:defRPr>
          </a:lvl1pPr>
          <a:lvl2pPr marL="457200" indent="0" algn="l" defTabSz="914400" rtl="0" eaLnBrk="1" latinLnBrk="0" hangingPunct="1">
            <a:defRPr sz="1100" kern="1200">
              <a:solidFill>
                <a:schemeClr val="tx1"/>
              </a:solidFill>
              <a:latin typeface="+mn-lt"/>
              <a:ea typeface="+mn-ea"/>
              <a:cs typeface="+mn-cs"/>
            </a:defRPr>
          </a:lvl2pPr>
          <a:lvl3pPr marL="914400" indent="0" algn="l" defTabSz="914400" rtl="0" eaLnBrk="1" latinLnBrk="0" hangingPunct="1">
            <a:defRPr sz="1100" kern="1200">
              <a:solidFill>
                <a:schemeClr val="tx1"/>
              </a:solidFill>
              <a:latin typeface="+mn-lt"/>
              <a:ea typeface="+mn-ea"/>
              <a:cs typeface="+mn-cs"/>
            </a:defRPr>
          </a:lvl3pPr>
          <a:lvl4pPr marL="1371600" indent="0" algn="l" defTabSz="914400" rtl="0" eaLnBrk="1" latinLnBrk="0" hangingPunct="1">
            <a:defRPr sz="1100" kern="1200">
              <a:solidFill>
                <a:schemeClr val="tx1"/>
              </a:solidFill>
              <a:latin typeface="+mn-lt"/>
              <a:ea typeface="+mn-ea"/>
              <a:cs typeface="+mn-cs"/>
            </a:defRPr>
          </a:lvl4pPr>
          <a:lvl5pPr marL="1828800" indent="0" algn="l" defTabSz="914400" rtl="0" eaLnBrk="1" latinLnBrk="0" hangingPunct="1">
            <a:defRPr sz="1100" kern="1200">
              <a:solidFill>
                <a:schemeClr val="tx1"/>
              </a:solidFill>
              <a:latin typeface="+mn-lt"/>
              <a:ea typeface="+mn-ea"/>
              <a:cs typeface="+mn-cs"/>
            </a:defRPr>
          </a:lvl5pPr>
          <a:lvl6pPr marL="2286000" indent="0" algn="l" defTabSz="914400" rtl="0" eaLnBrk="1" latinLnBrk="0" hangingPunct="1">
            <a:defRPr sz="1100" kern="1200">
              <a:solidFill>
                <a:schemeClr val="tx1"/>
              </a:solidFill>
              <a:latin typeface="+mn-lt"/>
              <a:ea typeface="+mn-ea"/>
              <a:cs typeface="+mn-cs"/>
            </a:defRPr>
          </a:lvl6pPr>
          <a:lvl7pPr marL="2743200" indent="0" algn="l" defTabSz="914400" rtl="0" eaLnBrk="1" latinLnBrk="0" hangingPunct="1">
            <a:defRPr sz="1100" kern="1200">
              <a:solidFill>
                <a:schemeClr val="tx1"/>
              </a:solidFill>
              <a:latin typeface="+mn-lt"/>
              <a:ea typeface="+mn-ea"/>
              <a:cs typeface="+mn-cs"/>
            </a:defRPr>
          </a:lvl7pPr>
          <a:lvl8pPr marL="3200400" indent="0" algn="l" defTabSz="914400" rtl="0" eaLnBrk="1" latinLnBrk="0" hangingPunct="1">
            <a:defRPr sz="1100" kern="1200">
              <a:solidFill>
                <a:schemeClr val="tx1"/>
              </a:solidFill>
              <a:latin typeface="+mn-lt"/>
              <a:ea typeface="+mn-ea"/>
              <a:cs typeface="+mn-cs"/>
            </a:defRPr>
          </a:lvl8pPr>
          <a:lvl9pPr marL="3657600" indent="0" algn="l" defTabSz="914400" rtl="0" eaLnBrk="1" latinLnBrk="0" hangingPunct="1">
            <a:defRPr sz="1100" kern="1200">
              <a:solidFill>
                <a:schemeClr val="tx1"/>
              </a:solidFill>
              <a:latin typeface="+mn-lt"/>
              <a:ea typeface="+mn-ea"/>
              <a:cs typeface="+mn-cs"/>
            </a:defRPr>
          </a:lvl9pPr>
        </a:lstStyle>
        <a:p xmlns:a="http://schemas.openxmlformats.org/drawingml/2006/main">
          <a:r>
            <a:rPr lang="en-US" sz="1000" kern="1200">
              <a:latin typeface="Arial Black" panose="020B0A04020102020204" pitchFamily="34" charset="0"/>
            </a:rPr>
            <a:t>Dec-2025</a:t>
          </a:r>
        </a:p>
      </cdr:txBody>
    </cdr:sp>
  </cdr:relSizeAnchor>
  <cdr:relSizeAnchor xmlns:cdr="http://schemas.openxmlformats.org/drawingml/2006/chartDrawing">
    <cdr:from>
      <cdr:x>0.42953</cdr:x>
      <cdr:y>0.25012</cdr:y>
    </cdr:from>
    <cdr:to>
      <cdr:x>0.57001</cdr:x>
      <cdr:y>0.35264</cdr:y>
    </cdr:to>
    <cdr:pic>
      <cdr:nvPicPr>
        <cdr:cNvPr id="8" name="chart">
          <a:extLst xmlns:a="http://schemas.openxmlformats.org/drawingml/2006/main">
            <a:ext uri="{FF2B5EF4-FFF2-40B4-BE49-F238E27FC236}">
              <a16:creationId xmlns:a16="http://schemas.microsoft.com/office/drawing/2014/main" id="{EF6C5DB0-88CD-469A-54FC-1A4BC4CB73B0}"/>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2628247" y="842842"/>
          <a:ext cx="859578" cy="345467"/>
        </a:xfrm>
        <a:prstGeom xmlns:a="http://schemas.openxmlformats.org/drawingml/2006/main" prst="rect">
          <a:avLst/>
        </a:prstGeom>
      </cdr:spPr>
    </cdr:pic>
  </cdr:relSizeAnchor>
  <cdr:relSizeAnchor xmlns:cdr="http://schemas.openxmlformats.org/drawingml/2006/chartDrawing">
    <cdr:from>
      <cdr:x>0.37402</cdr:x>
      <cdr:y>0.10407</cdr:y>
    </cdr:from>
    <cdr:to>
      <cdr:x>0.70176</cdr:x>
      <cdr:y>0.17986</cdr:y>
    </cdr:to>
    <cdr:sp macro="" textlink="">
      <cdr:nvSpPr>
        <cdr:cNvPr id="10" name="TextBox 1">
          <a:extLst xmlns:a="http://schemas.openxmlformats.org/drawingml/2006/main">
            <a:ext uri="{FF2B5EF4-FFF2-40B4-BE49-F238E27FC236}">
              <a16:creationId xmlns:a16="http://schemas.microsoft.com/office/drawing/2014/main" id="{6E4B2CE5-FFD5-8219-897F-A075289F2C99}"/>
            </a:ext>
          </a:extLst>
        </cdr:cNvPr>
        <cdr:cNvSpPr txBox="1"/>
      </cdr:nvSpPr>
      <cdr:spPr>
        <a:xfrm xmlns:a="http://schemas.openxmlformats.org/drawingml/2006/main">
          <a:off x="2288604" y="350681"/>
          <a:ext cx="2005399" cy="25539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0" kern="1200">
              <a:solidFill>
                <a:schemeClr val="bg1"/>
              </a:solidFill>
              <a:latin typeface="Arial Black" panose="020B0A04020102020204" pitchFamily="34" charset="0"/>
            </a:rPr>
            <a:t>All other countries</a:t>
          </a:r>
        </a:p>
      </cdr:txBody>
    </cdr:sp>
  </cdr:relSizeAnchor>
</c:userShapes>
</file>

<file path=xl/drawings/drawing5.xml><?xml version="1.0" encoding="utf-8"?>
<xdr:wsDr xmlns:xdr="http://schemas.openxmlformats.org/drawingml/2006/spreadsheetDrawing" xmlns:a="http://schemas.openxmlformats.org/drawingml/2006/main">
  <xdr:twoCellAnchor>
    <xdr:from>
      <xdr:col>16</xdr:col>
      <xdr:colOff>516711</xdr:colOff>
      <xdr:row>6</xdr:row>
      <xdr:rowOff>165825</xdr:rowOff>
    </xdr:from>
    <xdr:to>
      <xdr:col>27</xdr:col>
      <xdr:colOff>550335</xdr:colOff>
      <xdr:row>24</xdr:row>
      <xdr:rowOff>114542</xdr:rowOff>
    </xdr:to>
    <xdr:graphicFrame macro="">
      <xdr:nvGraphicFramePr>
        <xdr:cNvPr id="3" name="Chart 2">
          <a:extLst>
            <a:ext uri="{FF2B5EF4-FFF2-40B4-BE49-F238E27FC236}">
              <a16:creationId xmlns:a16="http://schemas.microsoft.com/office/drawing/2014/main" id="{0C3AC101-9527-42A9-B2C8-AD3D7B767D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0.74285</cdr:x>
      <cdr:y>0.24433</cdr:y>
    </cdr:from>
    <cdr:to>
      <cdr:x>0.88247</cdr:x>
      <cdr:y>0.32412</cdr:y>
    </cdr:to>
    <cdr:sp macro="" textlink="">
      <cdr:nvSpPr>
        <cdr:cNvPr id="2" name="TextBox 1">
          <a:extLst xmlns:a="http://schemas.openxmlformats.org/drawingml/2006/main">
            <a:ext uri="{FF2B5EF4-FFF2-40B4-BE49-F238E27FC236}">
              <a16:creationId xmlns:a16="http://schemas.microsoft.com/office/drawing/2014/main" id="{F995D9A7-673B-5B0B-E64C-9C095CB2D87F}"/>
            </a:ext>
          </a:extLst>
        </cdr:cNvPr>
        <cdr:cNvSpPr txBox="1"/>
      </cdr:nvSpPr>
      <cdr:spPr>
        <a:xfrm xmlns:a="http://schemas.openxmlformats.org/drawingml/2006/main">
          <a:off x="5001398" y="806376"/>
          <a:ext cx="940019" cy="263331"/>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0" kern="1200">
              <a:solidFill>
                <a:srgbClr val="3C719D"/>
              </a:solidFill>
              <a:latin typeface="Arial Black" panose="020B0A04020102020204" pitchFamily="34" charset="0"/>
            </a:rPr>
            <a:t>Rest of world</a:t>
          </a:r>
        </a:p>
      </cdr:txBody>
    </cdr:sp>
  </cdr:relSizeAnchor>
  <cdr:relSizeAnchor xmlns:cdr="http://schemas.openxmlformats.org/drawingml/2006/chartDrawing">
    <cdr:from>
      <cdr:x>0.85286</cdr:x>
      <cdr:y>0.83808</cdr:y>
    </cdr:from>
    <cdr:to>
      <cdr:x>0.90932</cdr:x>
      <cdr:y>0.91061</cdr:y>
    </cdr:to>
    <cdr:sp macro="" textlink="">
      <cdr:nvSpPr>
        <cdr:cNvPr id="3" name="TextBox 1">
          <a:extLst xmlns:a="http://schemas.openxmlformats.org/drawingml/2006/main">
            <a:ext uri="{FF2B5EF4-FFF2-40B4-BE49-F238E27FC236}">
              <a16:creationId xmlns:a16="http://schemas.microsoft.com/office/drawing/2014/main" id="{FC6D812F-5F89-F33A-FCC6-D3CB1DB7BBA3}"/>
            </a:ext>
          </a:extLst>
        </cdr:cNvPr>
        <cdr:cNvSpPr txBox="1"/>
      </cdr:nvSpPr>
      <cdr:spPr>
        <a:xfrm xmlns:a="http://schemas.openxmlformats.org/drawingml/2006/main">
          <a:off x="5742020" y="2765930"/>
          <a:ext cx="380128" cy="239371"/>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kern="1200">
              <a:solidFill>
                <a:srgbClr val="C00000"/>
              </a:solidFill>
              <a:latin typeface="Arial Black" panose="020B0A04020102020204" pitchFamily="34" charset="0"/>
            </a:rPr>
            <a:t>China</a:t>
          </a:r>
        </a:p>
      </cdr:txBody>
    </cdr:sp>
  </cdr:relSizeAnchor>
  <cdr:relSizeAnchor xmlns:cdr="http://schemas.openxmlformats.org/drawingml/2006/chartDrawing">
    <cdr:from>
      <cdr:x>0.85407</cdr:x>
      <cdr:y>0.92311</cdr:y>
    </cdr:from>
    <cdr:to>
      <cdr:x>0.97367</cdr:x>
      <cdr:y>1</cdr:y>
    </cdr:to>
    <cdr:sp macro="" textlink="">
      <cdr:nvSpPr>
        <cdr:cNvPr id="4" name="TextBox 3">
          <a:extLst xmlns:a="http://schemas.openxmlformats.org/drawingml/2006/main">
            <a:ext uri="{FF2B5EF4-FFF2-40B4-BE49-F238E27FC236}">
              <a16:creationId xmlns:a16="http://schemas.microsoft.com/office/drawing/2014/main" id="{507CA4FD-CDA3-F02F-74FE-73BD69BF4FBE}"/>
            </a:ext>
          </a:extLst>
        </cdr:cNvPr>
        <cdr:cNvSpPr txBox="1"/>
      </cdr:nvSpPr>
      <cdr:spPr>
        <a:xfrm xmlns:a="http://schemas.openxmlformats.org/drawingml/2006/main">
          <a:off x="5413968" y="3046547"/>
          <a:ext cx="758143" cy="253760"/>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none" rtlCol="0"/>
        <a:lstStyle xmlns:a="http://schemas.openxmlformats.org/drawingml/2006/main"/>
        <a:p xmlns:a="http://schemas.openxmlformats.org/drawingml/2006/main">
          <a:r>
            <a:rPr lang="en-US" sz="1000" kern="1200">
              <a:latin typeface="Arial Black" panose="020B0A04020102020204" pitchFamily="34" charset="0"/>
            </a:rPr>
            <a:t>Dec-2025</a:t>
          </a:r>
        </a:p>
      </cdr:txBody>
    </cdr:sp>
  </cdr:relSizeAnchor>
  <cdr:relSizeAnchor xmlns:cdr="http://schemas.openxmlformats.org/drawingml/2006/chartDrawing">
    <cdr:from>
      <cdr:x>0.87497</cdr:x>
      <cdr:y>0.68764</cdr:y>
    </cdr:from>
    <cdr:to>
      <cdr:x>0.98365</cdr:x>
      <cdr:y>0.78104</cdr:y>
    </cdr:to>
    <cdr:sp macro="" textlink="">
      <cdr:nvSpPr>
        <cdr:cNvPr id="6" name="TextBox 1">
          <a:extLst xmlns:a="http://schemas.openxmlformats.org/drawingml/2006/main">
            <a:ext uri="{FF2B5EF4-FFF2-40B4-BE49-F238E27FC236}">
              <a16:creationId xmlns:a16="http://schemas.microsoft.com/office/drawing/2014/main" id="{66F02F28-2187-F346-D328-B2434A15EAFE}"/>
            </a:ext>
          </a:extLst>
        </cdr:cNvPr>
        <cdr:cNvSpPr txBox="1"/>
      </cdr:nvSpPr>
      <cdr:spPr>
        <a:xfrm xmlns:a="http://schemas.openxmlformats.org/drawingml/2006/main">
          <a:off x="5890918" y="2269429"/>
          <a:ext cx="731709" cy="30824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0" kern="1200">
              <a:solidFill>
                <a:schemeClr val="tx1"/>
              </a:solidFill>
              <a:latin typeface="Arial Black" panose="020B0A04020102020204" pitchFamily="34" charset="0"/>
            </a:rPr>
            <a:t>World</a:t>
          </a:r>
        </a:p>
      </cdr:txBody>
    </cdr:sp>
  </cdr:relSizeAnchor>
  <cdr:relSizeAnchor xmlns:cdr="http://schemas.openxmlformats.org/drawingml/2006/chartDrawing">
    <cdr:from>
      <cdr:x>0.8658</cdr:x>
      <cdr:y>0.03797</cdr:y>
    </cdr:from>
    <cdr:to>
      <cdr:x>0.86976</cdr:x>
      <cdr:y>0.90623</cdr:y>
    </cdr:to>
    <cdr:cxnSp macro="">
      <cdr:nvCxnSpPr>
        <cdr:cNvPr id="5" name="Straight Connector 4">
          <a:extLst xmlns:a="http://schemas.openxmlformats.org/drawingml/2006/main">
            <a:ext uri="{FF2B5EF4-FFF2-40B4-BE49-F238E27FC236}">
              <a16:creationId xmlns:a16="http://schemas.microsoft.com/office/drawing/2014/main" id="{1A41391A-AA45-1A30-5B70-A212DCF2A302}"/>
            </a:ext>
          </a:extLst>
        </cdr:cNvPr>
        <cdr:cNvCxnSpPr/>
      </cdr:nvCxnSpPr>
      <cdr:spPr>
        <a:xfrm xmlns:a="http://schemas.openxmlformats.org/drawingml/2006/main" flipH="1">
          <a:off x="5873155" y="128045"/>
          <a:ext cx="26862" cy="2928011"/>
        </a:xfrm>
        <a:prstGeom xmlns:a="http://schemas.openxmlformats.org/drawingml/2006/main" prst="line">
          <a:avLst/>
        </a:prstGeom>
        <a:ln xmlns:a="http://schemas.openxmlformats.org/drawingml/2006/main">
          <a:solidFill>
            <a:sysClr val="windowText" lastClr="00000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0.62254</cdr:x>
      <cdr:y>0.06374</cdr:y>
    </cdr:from>
    <cdr:to>
      <cdr:x>0.8638</cdr:x>
      <cdr:y>0.17482</cdr:y>
    </cdr:to>
    <cdr:sp macro="" textlink="">
      <cdr:nvSpPr>
        <cdr:cNvPr id="7" name="TextBox 1">
          <a:extLst xmlns:a="http://schemas.openxmlformats.org/drawingml/2006/main">
            <a:ext uri="{FF2B5EF4-FFF2-40B4-BE49-F238E27FC236}">
              <a16:creationId xmlns:a16="http://schemas.microsoft.com/office/drawing/2014/main" id="{480A95AB-D474-E265-D5C6-EBC243505E58}"/>
            </a:ext>
          </a:extLst>
        </cdr:cNvPr>
        <cdr:cNvSpPr txBox="1"/>
      </cdr:nvSpPr>
      <cdr:spPr>
        <a:xfrm xmlns:a="http://schemas.openxmlformats.org/drawingml/2006/main">
          <a:off x="4191340" y="210346"/>
          <a:ext cx="1624391" cy="36660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US" sz="1100" b="0">
              <a:effectLst/>
              <a:latin typeface="Arial Black" panose="020B0A04020102020204" pitchFamily="34" charset="0"/>
              <a:ea typeface="+mn-ea"/>
              <a:cs typeface="+mn-cs"/>
            </a:rPr>
            <a:t>February 2025:</a:t>
          </a:r>
          <a:endParaRPr lang="en-US" sz="900" b="0">
            <a:effectLst/>
            <a:latin typeface="Arial Black" panose="020B0A04020102020204" pitchFamily="34" charset="0"/>
          </a:endParaRPr>
        </a:p>
        <a:p xmlns:a="http://schemas.openxmlformats.org/drawingml/2006/main">
          <a:pPr algn="r"/>
          <a:r>
            <a:rPr lang="en-US" sz="1100" b="0" baseline="0">
              <a:effectLst/>
              <a:latin typeface="Arial Black" panose="020B0A04020102020204" pitchFamily="34" charset="0"/>
              <a:ea typeface="+mn-ea"/>
              <a:cs typeface="+mn-cs"/>
            </a:rPr>
            <a:t>Trump 2.0 tariffs</a:t>
          </a:r>
          <a:endParaRPr lang="en-US" sz="900" b="0">
            <a:effectLst/>
            <a:latin typeface="Arial Black" panose="020B0A04020102020204" pitchFamily="34" charset="0"/>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6</xdr:col>
      <xdr:colOff>19050</xdr:colOff>
      <xdr:row>6</xdr:row>
      <xdr:rowOff>9525</xdr:rowOff>
    </xdr:from>
    <xdr:to>
      <xdr:col>11</xdr:col>
      <xdr:colOff>428625</xdr:colOff>
      <xdr:row>23</xdr:row>
      <xdr:rowOff>133351</xdr:rowOff>
    </xdr:to>
    <xdr:graphicFrame macro="">
      <xdr:nvGraphicFramePr>
        <xdr:cNvPr id="2" name="Chart 1">
          <a:extLst>
            <a:ext uri="{FF2B5EF4-FFF2-40B4-BE49-F238E27FC236}">
              <a16:creationId xmlns:a16="http://schemas.microsoft.com/office/drawing/2014/main" id="{6BB62538-3D71-4A6F-932B-D648F3E70B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0.80327</cdr:x>
      <cdr:y>0.21809</cdr:y>
    </cdr:from>
    <cdr:to>
      <cdr:x>0.97148</cdr:x>
      <cdr:y>0.29655</cdr:y>
    </cdr:to>
    <cdr:sp macro="" textlink="">
      <cdr:nvSpPr>
        <cdr:cNvPr id="2" name="TextBox 1">
          <a:extLst xmlns:a="http://schemas.openxmlformats.org/drawingml/2006/main">
            <a:ext uri="{FF2B5EF4-FFF2-40B4-BE49-F238E27FC236}">
              <a16:creationId xmlns:a16="http://schemas.microsoft.com/office/drawing/2014/main" id="{1A36884A-3072-0077-F6EF-41350BB219A5}"/>
            </a:ext>
          </a:extLst>
        </cdr:cNvPr>
        <cdr:cNvSpPr txBox="1"/>
      </cdr:nvSpPr>
      <cdr:spPr>
        <a:xfrm xmlns:a="http://schemas.openxmlformats.org/drawingml/2006/main">
          <a:off x="5049758" y="697971"/>
          <a:ext cx="1057452" cy="25110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kern="1200">
              <a:solidFill>
                <a:schemeClr val="bg1"/>
              </a:solidFill>
              <a:latin typeface="Arial Black" panose="020B0A04020102020204" pitchFamily="34" charset="0"/>
            </a:rPr>
            <a:t>Vietnam</a:t>
          </a:r>
        </a:p>
      </cdr:txBody>
    </cdr:sp>
  </cdr:relSizeAnchor>
  <cdr:relSizeAnchor xmlns:cdr="http://schemas.openxmlformats.org/drawingml/2006/chartDrawing">
    <cdr:from>
      <cdr:x>0.81596</cdr:x>
      <cdr:y>0.1065</cdr:y>
    </cdr:from>
    <cdr:to>
      <cdr:x>0.98062</cdr:x>
      <cdr:y>0.18466</cdr:y>
    </cdr:to>
    <cdr:sp macro="" textlink="">
      <cdr:nvSpPr>
        <cdr:cNvPr id="3" name="TextBox 1">
          <a:extLst xmlns:a="http://schemas.openxmlformats.org/drawingml/2006/main">
            <a:ext uri="{FF2B5EF4-FFF2-40B4-BE49-F238E27FC236}">
              <a16:creationId xmlns:a16="http://schemas.microsoft.com/office/drawing/2014/main" id="{1A36884A-3072-0077-F6EF-41350BB219A5}"/>
            </a:ext>
          </a:extLst>
        </cdr:cNvPr>
        <cdr:cNvSpPr txBox="1"/>
      </cdr:nvSpPr>
      <cdr:spPr>
        <a:xfrm xmlns:a="http://schemas.openxmlformats.org/drawingml/2006/main">
          <a:off x="5129557" y="340838"/>
          <a:ext cx="1035136" cy="25014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kern="1200">
              <a:solidFill>
                <a:schemeClr val="bg1"/>
              </a:solidFill>
              <a:latin typeface="Arial Black" panose="020B0A04020102020204" pitchFamily="34" charset="0"/>
            </a:rPr>
            <a:t>Taiwan</a:t>
          </a:r>
        </a:p>
      </cdr:txBody>
    </cdr:sp>
  </cdr:relSizeAnchor>
  <cdr:relSizeAnchor xmlns:cdr="http://schemas.openxmlformats.org/drawingml/2006/chartDrawing">
    <cdr:from>
      <cdr:x>0.44721</cdr:x>
      <cdr:y>0.52175</cdr:y>
    </cdr:from>
    <cdr:to>
      <cdr:x>0.5803</cdr:x>
      <cdr:y>0.57066</cdr:y>
    </cdr:to>
    <cdr:sp macro="" textlink="">
      <cdr:nvSpPr>
        <cdr:cNvPr id="4" name="TextBox 1">
          <a:extLst xmlns:a="http://schemas.openxmlformats.org/drawingml/2006/main">
            <a:ext uri="{FF2B5EF4-FFF2-40B4-BE49-F238E27FC236}">
              <a16:creationId xmlns:a16="http://schemas.microsoft.com/office/drawing/2014/main" id="{00000000-0008-0000-0300-000005000000}"/>
            </a:ext>
          </a:extLst>
        </cdr:cNvPr>
        <cdr:cNvSpPr txBox="1"/>
      </cdr:nvSpPr>
      <cdr:spPr>
        <a:xfrm xmlns:a="http://schemas.openxmlformats.org/drawingml/2006/main">
          <a:off x="2250925" y="1749462"/>
          <a:ext cx="669863" cy="16400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0" kern="1200">
              <a:solidFill>
                <a:schemeClr val="bg1"/>
              </a:solidFill>
              <a:latin typeface="Arial Black" panose="020B0A04020102020204" pitchFamily="34" charset="0"/>
            </a:rPr>
            <a:t>China</a:t>
          </a:r>
        </a:p>
      </cdr:txBody>
    </cdr:sp>
  </cdr:relSizeAnchor>
  <cdr:relSizeAnchor xmlns:cdr="http://schemas.openxmlformats.org/drawingml/2006/chartDrawing">
    <cdr:from>
      <cdr:x>0.65979</cdr:x>
      <cdr:y>0.03861</cdr:y>
    </cdr:from>
    <cdr:to>
      <cdr:x>0.94965</cdr:x>
      <cdr:y>0.08428</cdr:y>
    </cdr:to>
    <cdr:sp macro="" textlink="">
      <cdr:nvSpPr>
        <cdr:cNvPr id="5" name="TextBox 1">
          <a:extLst xmlns:a="http://schemas.openxmlformats.org/drawingml/2006/main">
            <a:ext uri="{FF2B5EF4-FFF2-40B4-BE49-F238E27FC236}">
              <a16:creationId xmlns:a16="http://schemas.microsoft.com/office/drawing/2014/main" id="{052FA869-131F-B99D-D27A-0B231C6CE6BC}"/>
            </a:ext>
          </a:extLst>
        </cdr:cNvPr>
        <cdr:cNvSpPr txBox="1"/>
      </cdr:nvSpPr>
      <cdr:spPr>
        <a:xfrm xmlns:a="http://schemas.openxmlformats.org/drawingml/2006/main">
          <a:off x="4036220" y="129820"/>
          <a:ext cx="1773200" cy="1535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0" kern="1200">
              <a:solidFill>
                <a:schemeClr val="bg1"/>
              </a:solidFill>
              <a:latin typeface="Arial Black" panose="020B0A04020102020204" pitchFamily="34" charset="0"/>
            </a:rPr>
            <a:t>All other countries</a:t>
          </a:r>
        </a:p>
      </cdr:txBody>
    </cdr:sp>
  </cdr:relSizeAnchor>
  <cdr:relSizeAnchor xmlns:cdr="http://schemas.openxmlformats.org/drawingml/2006/chartDrawing">
    <cdr:from>
      <cdr:x>0.83577</cdr:x>
      <cdr:y>0.90441</cdr:y>
    </cdr:from>
    <cdr:to>
      <cdr:x>0.95298</cdr:x>
      <cdr:y>0.98082</cdr:y>
    </cdr:to>
    <cdr:sp macro="" textlink="">
      <cdr:nvSpPr>
        <cdr:cNvPr id="6" name="TextBox 1">
          <a:extLst xmlns:a="http://schemas.openxmlformats.org/drawingml/2006/main">
            <a:ext uri="{FF2B5EF4-FFF2-40B4-BE49-F238E27FC236}">
              <a16:creationId xmlns:a16="http://schemas.microsoft.com/office/drawing/2014/main" id="{DC64CB0B-0312-0F9C-E0B3-3688C182D8D9}"/>
            </a:ext>
          </a:extLst>
        </cdr:cNvPr>
        <cdr:cNvSpPr txBox="1"/>
      </cdr:nvSpPr>
      <cdr:spPr>
        <a:xfrm xmlns:a="http://schemas.openxmlformats.org/drawingml/2006/main">
          <a:off x="5255641" y="3023692"/>
          <a:ext cx="737064" cy="255460"/>
        </a:xfrm>
        <a:prstGeom xmlns:a="http://schemas.openxmlformats.org/drawingml/2006/main" prst="rect">
          <a:avLst/>
        </a:prstGeom>
        <a:solidFill xmlns:a="http://schemas.openxmlformats.org/drawingml/2006/main">
          <a:sysClr val="window" lastClr="FFFFFF"/>
        </a:solidFill>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kern="1200">
              <a:latin typeface="Arial Black" panose="020B0A04020102020204" pitchFamily="34" charset="0"/>
            </a:rPr>
            <a:t>Dec-2025</a:t>
          </a:r>
        </a:p>
      </cdr:txBody>
    </cdr:sp>
  </cdr:relSizeAnchor>
</c:userShapes>
</file>

<file path=xl/drawings/drawing9.xml><?xml version="1.0" encoding="utf-8"?>
<xdr:wsDr xmlns:xdr="http://schemas.openxmlformats.org/drawingml/2006/spreadsheetDrawing" xmlns:a="http://schemas.openxmlformats.org/drawingml/2006/main">
  <xdr:twoCellAnchor>
    <xdr:from>
      <xdr:col>16</xdr:col>
      <xdr:colOff>575489</xdr:colOff>
      <xdr:row>6</xdr:row>
      <xdr:rowOff>140183</xdr:rowOff>
    </xdr:from>
    <xdr:to>
      <xdr:col>26</xdr:col>
      <xdr:colOff>373016</xdr:colOff>
      <xdr:row>24</xdr:row>
      <xdr:rowOff>75112</xdr:rowOff>
    </xdr:to>
    <xdr:graphicFrame macro="">
      <xdr:nvGraphicFramePr>
        <xdr:cNvPr id="2" name="Chart 1">
          <a:extLst>
            <a:ext uri="{FF2B5EF4-FFF2-40B4-BE49-F238E27FC236}">
              <a16:creationId xmlns:a16="http://schemas.microsoft.com/office/drawing/2014/main" id="{99DA2949-42F8-442F-83E0-25BAB1AFA2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ata.bls.gov/dataViewer/view/timeseries/EIUIZ337" TargetMode="External"/><Relationship Id="rId13" Type="http://schemas.openxmlformats.org/officeDocument/2006/relationships/hyperlink" Target="https://data.bls.gov/dataViewer/view/timeseries/EIUIZ33" TargetMode="External"/><Relationship Id="rId18" Type="http://schemas.openxmlformats.org/officeDocument/2006/relationships/hyperlink" Target="https://data.bls.gov/dataViewer/view/timeseries/EIUIR" TargetMode="External"/><Relationship Id="rId3" Type="http://schemas.openxmlformats.org/officeDocument/2006/relationships/hyperlink" Target="https://data.bls.gov/dataViewer/view/timeseries/EIUCOCHNZ3342" TargetMode="External"/><Relationship Id="rId21" Type="http://schemas.openxmlformats.org/officeDocument/2006/relationships/hyperlink" Target="https://data.bls.gov/dataViewer/view/timeseries/EIUCOCHNZ315;jsessionid=637AF65B1151AB0651188C76DF424782" TargetMode="External"/><Relationship Id="rId7" Type="http://schemas.openxmlformats.org/officeDocument/2006/relationships/hyperlink" Target="https://data.bls.gov/dataViewer/view/timeseries/EIUCOCHNZ337" TargetMode="External"/><Relationship Id="rId12" Type="http://schemas.openxmlformats.org/officeDocument/2006/relationships/hyperlink" Target="https://data.bls.gov/dataViewer/view/timeseries/EIUCOCHNZ33" TargetMode="External"/><Relationship Id="rId17" Type="http://schemas.openxmlformats.org/officeDocument/2006/relationships/hyperlink" Target="https://data.bls.gov/dataViewer/view/timeseries/EIUIR" TargetMode="External"/><Relationship Id="rId2" Type="http://schemas.openxmlformats.org/officeDocument/2006/relationships/hyperlink" Target="https://data.bls.gov/dataViewer/view/timeseries/EIUIZ334" TargetMode="External"/><Relationship Id="rId16" Type="http://schemas.openxmlformats.org/officeDocument/2006/relationships/hyperlink" Target="https://data.bls.gov/dataViewer/view/timeseries/EIUCOCHNTOT" TargetMode="External"/><Relationship Id="rId20" Type="http://schemas.openxmlformats.org/officeDocument/2006/relationships/hyperlink" Target="https://data.bls.gov/dataViewer/view/timeseries/EIUCOCHNZ334" TargetMode="External"/><Relationship Id="rId1" Type="http://schemas.openxmlformats.org/officeDocument/2006/relationships/hyperlink" Target="https://data.bls.gov/dataViewer/view/timeseries/EIUCOCHNZ334" TargetMode="External"/><Relationship Id="rId6" Type="http://schemas.openxmlformats.org/officeDocument/2006/relationships/hyperlink" Target="https://data.bls.gov/dataViewer/view/timeseries/EIUIZ3399" TargetMode="External"/><Relationship Id="rId11" Type="http://schemas.openxmlformats.org/officeDocument/2006/relationships/hyperlink" Target="https://data.bls.gov/dataViewer/view/timeseries/EIUCOCHNZ33" TargetMode="External"/><Relationship Id="rId5" Type="http://schemas.openxmlformats.org/officeDocument/2006/relationships/hyperlink" Target="https://data.bls.gov/dataViewer/view/timeseries/EIUCOCHNZ3399" TargetMode="External"/><Relationship Id="rId15" Type="http://schemas.openxmlformats.org/officeDocument/2006/relationships/hyperlink" Target="https://data.bls.gov/dataViewer/view/timeseries/EIUCOCHNTOT" TargetMode="External"/><Relationship Id="rId10" Type="http://schemas.openxmlformats.org/officeDocument/2006/relationships/hyperlink" Target="https://data.bls.gov/dataViewer/view/timeseries/EIUIZ3162" TargetMode="External"/><Relationship Id="rId19" Type="http://schemas.openxmlformats.org/officeDocument/2006/relationships/hyperlink" Target="https://data.bls.gov/dataViewer/view/timeseries/EIUIZ334" TargetMode="External"/><Relationship Id="rId4" Type="http://schemas.openxmlformats.org/officeDocument/2006/relationships/hyperlink" Target="https://data.bls.gov/dataViewer/view/timeseries/EIUIZ3342" TargetMode="External"/><Relationship Id="rId9" Type="http://schemas.openxmlformats.org/officeDocument/2006/relationships/hyperlink" Target="https://data.bls.gov/dataViewer/view/timeseries/EIUCOCHNZ3162" TargetMode="External"/><Relationship Id="rId14" Type="http://schemas.openxmlformats.org/officeDocument/2006/relationships/hyperlink" Target="https://data.bls.gov/dataViewer/view/timeseries/EIUIZ33" TargetMode="External"/><Relationship Id="rId22" Type="http://schemas.openxmlformats.org/officeDocument/2006/relationships/hyperlink" Target="https://data.bls.gov/dataViewer/view/timeseries/EIUIZ315"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11.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F8241-E5F7-4970-B5D9-6380BD51152C}">
  <dimension ref="A1:D38"/>
  <sheetViews>
    <sheetView topLeftCell="A16" workbookViewId="0">
      <selection activeCell="G41" sqref="G41"/>
    </sheetView>
  </sheetViews>
  <sheetFormatPr defaultRowHeight="14.45"/>
  <cols>
    <col min="1" max="1" width="20.140625" customWidth="1"/>
    <col min="3" max="3" width="16.28515625" customWidth="1"/>
  </cols>
  <sheetData>
    <row r="1" spans="1:4">
      <c r="A1" s="29" t="s">
        <v>0</v>
      </c>
    </row>
    <row r="3" spans="1:4">
      <c r="A3" s="29" t="s">
        <v>1</v>
      </c>
    </row>
    <row r="4" spans="1:4">
      <c r="A4" t="s">
        <v>2</v>
      </c>
    </row>
    <row r="5" spans="1:4">
      <c r="A5" t="s">
        <v>3</v>
      </c>
    </row>
    <row r="6" spans="1:4">
      <c r="A6" t="s">
        <v>4</v>
      </c>
    </row>
    <row r="7" spans="1:4">
      <c r="A7" t="s">
        <v>5</v>
      </c>
    </row>
    <row r="8" spans="1:4">
      <c r="A8" t="s">
        <v>6</v>
      </c>
    </row>
    <row r="11" spans="1:4">
      <c r="A11" s="29" t="s">
        <v>7</v>
      </c>
    </row>
    <row r="12" spans="1:4">
      <c r="A12" t="s">
        <v>8</v>
      </c>
    </row>
    <row r="14" spans="1:4">
      <c r="A14" s="3" t="s">
        <v>9</v>
      </c>
      <c r="B14" s="3" t="s">
        <v>10</v>
      </c>
      <c r="C14" s="3" t="s">
        <v>11</v>
      </c>
      <c r="D14" s="3" t="s">
        <v>12</v>
      </c>
    </row>
    <row r="15" spans="1:4">
      <c r="A15" s="6" t="s">
        <v>13</v>
      </c>
      <c r="B15" t="s">
        <v>14</v>
      </c>
      <c r="C15" s="38" t="s">
        <v>15</v>
      </c>
      <c r="D15" s="6" t="s">
        <v>16</v>
      </c>
    </row>
    <row r="16" spans="1:4">
      <c r="A16" s="6"/>
      <c r="B16" t="s">
        <v>17</v>
      </c>
      <c r="C16" s="38" t="s">
        <v>18</v>
      </c>
      <c r="D16" s="6" t="s">
        <v>19</v>
      </c>
    </row>
    <row r="17" spans="1:4">
      <c r="A17" s="6" t="s">
        <v>20</v>
      </c>
      <c r="B17" t="s">
        <v>14</v>
      </c>
      <c r="C17" s="38" t="s">
        <v>15</v>
      </c>
      <c r="D17" s="6" t="s">
        <v>16</v>
      </c>
    </row>
    <row r="18" spans="1:4">
      <c r="A18" s="6"/>
      <c r="B18" t="s">
        <v>17</v>
      </c>
      <c r="C18" s="38" t="s">
        <v>18</v>
      </c>
      <c r="D18" s="6" t="s">
        <v>19</v>
      </c>
    </row>
    <row r="19" spans="1:4">
      <c r="A19" t="s">
        <v>21</v>
      </c>
      <c r="B19" t="s">
        <v>14</v>
      </c>
      <c r="C19" s="38" t="s">
        <v>22</v>
      </c>
      <c r="D19" t="s">
        <v>23</v>
      </c>
    </row>
    <row r="20" spans="1:4">
      <c r="B20" t="s">
        <v>17</v>
      </c>
      <c r="C20" s="38" t="s">
        <v>24</v>
      </c>
      <c r="D20" t="s">
        <v>25</v>
      </c>
    </row>
    <row r="21" spans="1:4">
      <c r="A21" s="2" t="s">
        <v>26</v>
      </c>
      <c r="B21" t="s">
        <v>14</v>
      </c>
      <c r="C21" s="38" t="s">
        <v>27</v>
      </c>
      <c r="D21" t="s">
        <v>28</v>
      </c>
    </row>
    <row r="22" spans="1:4">
      <c r="A22" s="2"/>
      <c r="B22" t="s">
        <v>17</v>
      </c>
      <c r="C22" s="38" t="s">
        <v>29</v>
      </c>
      <c r="D22" t="s">
        <v>30</v>
      </c>
    </row>
    <row r="23" spans="1:4">
      <c r="A23" t="s">
        <v>31</v>
      </c>
      <c r="B23" t="s">
        <v>14</v>
      </c>
      <c r="C23" s="38" t="s">
        <v>32</v>
      </c>
      <c r="D23" t="s">
        <v>33</v>
      </c>
    </row>
    <row r="24" spans="1:4">
      <c r="B24" t="s">
        <v>17</v>
      </c>
      <c r="C24" s="38" t="s">
        <v>34</v>
      </c>
      <c r="D24" t="s">
        <v>35</v>
      </c>
    </row>
    <row r="25" spans="1:4">
      <c r="A25" t="s">
        <v>36</v>
      </c>
      <c r="B25" t="s">
        <v>14</v>
      </c>
      <c r="C25" s="38" t="s">
        <v>37</v>
      </c>
      <c r="D25" t="s">
        <v>38</v>
      </c>
    </row>
    <row r="26" spans="1:4">
      <c r="B26" t="s">
        <v>17</v>
      </c>
      <c r="C26" s="38" t="s">
        <v>39</v>
      </c>
      <c r="D26" t="s">
        <v>40</v>
      </c>
    </row>
    <row r="27" spans="1:4">
      <c r="A27" t="s">
        <v>41</v>
      </c>
      <c r="B27" t="s">
        <v>14</v>
      </c>
      <c r="C27" s="38" t="s">
        <v>42</v>
      </c>
      <c r="D27" t="s">
        <v>43</v>
      </c>
    </row>
    <row r="28" spans="1:4">
      <c r="B28" t="s">
        <v>17</v>
      </c>
      <c r="C28" s="38" t="s">
        <v>44</v>
      </c>
      <c r="D28" t="s">
        <v>45</v>
      </c>
    </row>
    <row r="29" spans="1:4">
      <c r="A29" t="s">
        <v>46</v>
      </c>
      <c r="B29" t="s">
        <v>14</v>
      </c>
      <c r="C29" s="37" t="s">
        <v>47</v>
      </c>
      <c r="D29" t="s">
        <v>48</v>
      </c>
    </row>
    <row r="30" spans="1:4">
      <c r="B30" t="s">
        <v>17</v>
      </c>
      <c r="C30" s="38" t="s">
        <v>49</v>
      </c>
      <c r="D30" t="s">
        <v>50</v>
      </c>
    </row>
    <row r="31" spans="1:4">
      <c r="A31" t="s">
        <v>51</v>
      </c>
      <c r="B31" t="s">
        <v>14</v>
      </c>
      <c r="C31" s="38" t="s">
        <v>22</v>
      </c>
      <c r="D31" t="s">
        <v>52</v>
      </c>
    </row>
    <row r="32" spans="1:4">
      <c r="B32" t="s">
        <v>17</v>
      </c>
      <c r="C32" s="38" t="s">
        <v>24</v>
      </c>
      <c r="D32" t="s">
        <v>53</v>
      </c>
    </row>
    <row r="33" spans="1:4">
      <c r="A33" t="s">
        <v>54</v>
      </c>
      <c r="B33" t="s">
        <v>14</v>
      </c>
      <c r="C33" s="38" t="s">
        <v>55</v>
      </c>
      <c r="D33" t="s">
        <v>52</v>
      </c>
    </row>
    <row r="34" spans="1:4">
      <c r="B34" t="s">
        <v>17</v>
      </c>
      <c r="C34" s="38" t="s">
        <v>56</v>
      </c>
      <c r="D34" t="s">
        <v>53</v>
      </c>
    </row>
    <row r="35" spans="1:4">
      <c r="A35" t="s">
        <v>57</v>
      </c>
      <c r="B35" t="s">
        <v>14</v>
      </c>
      <c r="C35" s="38" t="s">
        <v>55</v>
      </c>
      <c r="D35" t="s">
        <v>52</v>
      </c>
    </row>
    <row r="36" spans="1:4">
      <c r="B36" t="s">
        <v>17</v>
      </c>
      <c r="C36" s="38" t="s">
        <v>56</v>
      </c>
      <c r="D36" t="s">
        <v>53</v>
      </c>
    </row>
    <row r="38" spans="1:4">
      <c r="A38" t="s">
        <v>58</v>
      </c>
    </row>
  </sheetData>
  <hyperlinks>
    <hyperlink ref="C19" r:id="rId1" xr:uid="{ABEC2F78-5FE3-4BAF-B6B2-EC5044BE00A8}"/>
    <hyperlink ref="C20" r:id="rId2" xr:uid="{C0896D62-9155-44F8-8511-79EEF1A70783}"/>
    <hyperlink ref="C21" r:id="rId3" xr:uid="{CA563736-AB68-4C40-9591-0C987CB8E1F6}"/>
    <hyperlink ref="C22" r:id="rId4" xr:uid="{A81249F0-06FF-4C84-A5D3-6A6DB501537F}"/>
    <hyperlink ref="C23" r:id="rId5" xr:uid="{A63E6391-CB5A-47FF-AE91-C09D5C6D8B99}"/>
    <hyperlink ref="C24" r:id="rId6" xr:uid="{0B2DBC82-A37A-4FFD-BE9D-6E28E9378851}"/>
    <hyperlink ref="C25" r:id="rId7" xr:uid="{D9696B22-C3C5-43A3-97E1-2DE0B853CD69}"/>
    <hyperlink ref="C26" r:id="rId8" xr:uid="{52CBF1BE-0A95-437E-A4BD-8DA49B08324B}"/>
    <hyperlink ref="C27" r:id="rId9" xr:uid="{695475F1-6CF5-4393-94A1-54756BCA3291}"/>
    <hyperlink ref="C28" r:id="rId10" xr:uid="{6E23A508-F561-43E9-892E-57B1607C7D79}"/>
    <hyperlink ref="C33" r:id="rId11" xr:uid="{DF4D493B-9C92-4932-908E-1827E93B207A}"/>
    <hyperlink ref="C35" r:id="rId12" xr:uid="{4BB3A6C2-DDBF-4182-AF30-C636E5CD6D2B}"/>
    <hyperlink ref="C34" r:id="rId13" xr:uid="{22D0F3D0-4921-4335-9635-85B4C2F5C2CA}"/>
    <hyperlink ref="C36" r:id="rId14" xr:uid="{A81427D9-C444-4B02-95AA-08E5A10BAA9D}"/>
    <hyperlink ref="C15" r:id="rId15" xr:uid="{A68CA7A5-4043-41FE-8895-82BE8E027B67}"/>
    <hyperlink ref="C17" r:id="rId16" xr:uid="{8FBD8571-4800-461E-828E-F76C0D98CDF1}"/>
    <hyperlink ref="C16" r:id="rId17" xr:uid="{46C1FD5B-DB76-47F2-A60E-072E6EA1011C}"/>
    <hyperlink ref="C18" r:id="rId18" xr:uid="{5BA72AEF-72F0-41CF-A0D5-06CFC1492A45}"/>
    <hyperlink ref="C32" r:id="rId19" xr:uid="{71AAC4E2-80A3-4403-8AA5-EECED8F7ACB8}"/>
    <hyperlink ref="C31" r:id="rId20" xr:uid="{4ECEF3C6-2E44-4182-83E2-9D18E1119F12}"/>
    <hyperlink ref="C29" r:id="rId21" xr:uid="{F81B2AC7-72D3-44C6-9BE8-8BEC39091258}"/>
    <hyperlink ref="C30" r:id="rId22" xr:uid="{22ECFA19-8586-4BCC-80CB-636ACC421B1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FD13D-0D6D-44D0-B43A-D11355FEA2E4}">
  <dimension ref="A1:P114"/>
  <sheetViews>
    <sheetView zoomScale="90" zoomScaleNormal="90" workbookViewId="0">
      <pane xSplit="1" ySplit="6" topLeftCell="B7" activePane="bottomRight" state="frozen"/>
      <selection pane="bottomRight"/>
      <selection pane="bottomLeft" activeCell="A7" sqref="A7"/>
      <selection pane="topRight" activeCell="B1" sqref="B1"/>
    </sheetView>
  </sheetViews>
  <sheetFormatPr defaultRowHeight="14.45"/>
  <cols>
    <col min="1" max="1" width="10.7109375" customWidth="1"/>
    <col min="6" max="8" width="14.85546875" bestFit="1" customWidth="1"/>
    <col min="10" max="12" width="13.7109375" bestFit="1" customWidth="1"/>
    <col min="14" max="16" width="13.7109375" bestFit="1" customWidth="1"/>
  </cols>
  <sheetData>
    <row r="1" spans="1:16">
      <c r="A1" s="1" t="s">
        <v>36</v>
      </c>
    </row>
    <row r="2" spans="1:16">
      <c r="A2" s="2" t="s">
        <v>95</v>
      </c>
    </row>
    <row r="3" spans="1:16">
      <c r="A3" s="2" t="s">
        <v>96</v>
      </c>
    </row>
    <row r="4" spans="1:16">
      <c r="A4" s="2"/>
    </row>
    <row r="5" spans="1:16">
      <c r="B5" s="39" t="s">
        <v>59</v>
      </c>
      <c r="C5" s="39" t="s">
        <v>59</v>
      </c>
      <c r="D5" s="39" t="s">
        <v>59</v>
      </c>
      <c r="E5" t="s">
        <v>61</v>
      </c>
      <c r="F5" s="39" t="s">
        <v>60</v>
      </c>
      <c r="G5" s="39" t="s">
        <v>60</v>
      </c>
      <c r="H5" s="39" t="s">
        <v>60</v>
      </c>
      <c r="I5" t="s">
        <v>61</v>
      </c>
      <c r="J5" s="39" t="s">
        <v>62</v>
      </c>
      <c r="K5" s="39" t="s">
        <v>62</v>
      </c>
      <c r="L5" s="39" t="s">
        <v>62</v>
      </c>
      <c r="M5" t="s">
        <v>61</v>
      </c>
      <c r="N5" s="39" t="s">
        <v>63</v>
      </c>
      <c r="O5" s="39" t="s">
        <v>63</v>
      </c>
      <c r="P5" s="39" t="s">
        <v>63</v>
      </c>
    </row>
    <row r="6" spans="1:16">
      <c r="A6" s="3" t="s">
        <v>64</v>
      </c>
      <c r="B6" s="3" t="s">
        <v>17</v>
      </c>
      <c r="C6" s="3" t="s">
        <v>14</v>
      </c>
      <c r="D6" s="3" t="s">
        <v>65</v>
      </c>
      <c r="E6" t="s">
        <v>61</v>
      </c>
      <c r="F6" s="3" t="s">
        <v>17</v>
      </c>
      <c r="G6" s="3" t="s">
        <v>14</v>
      </c>
      <c r="H6" s="3" t="s">
        <v>65</v>
      </c>
      <c r="I6" t="s">
        <v>61</v>
      </c>
      <c r="J6" s="3" t="s">
        <v>17</v>
      </c>
      <c r="K6" s="3" t="s">
        <v>14</v>
      </c>
      <c r="L6" s="3" t="s">
        <v>65</v>
      </c>
      <c r="M6" t="s">
        <v>61</v>
      </c>
      <c r="N6" s="3" t="s">
        <v>17</v>
      </c>
      <c r="O6" s="3" t="s">
        <v>14</v>
      </c>
      <c r="P6" s="3" t="s">
        <v>65</v>
      </c>
    </row>
    <row r="7" spans="1:16">
      <c r="A7" s="4">
        <v>42736</v>
      </c>
      <c r="B7" s="5">
        <v>90.583910663633986</v>
      </c>
      <c r="C7" s="5">
        <v>87.017383115290144</v>
      </c>
      <c r="D7" s="5">
        <v>94.74453467790525</v>
      </c>
      <c r="E7" s="6"/>
      <c r="F7" s="7">
        <v>51554567892.400642</v>
      </c>
      <c r="G7" s="7">
        <v>26666200758.556782</v>
      </c>
      <c r="H7" s="7">
        <v>24888367133.843864</v>
      </c>
      <c r="I7" s="6"/>
      <c r="J7" s="7">
        <v>4917955972.8653345</v>
      </c>
      <c r="K7" s="7">
        <v>2785242239.2260003</v>
      </c>
      <c r="L7" s="7">
        <v>2132713733.6393342</v>
      </c>
      <c r="M7" s="6"/>
      <c r="N7" s="7">
        <v>4364354144</v>
      </c>
      <c r="O7" s="7">
        <v>2642544819</v>
      </c>
      <c r="P7" s="7">
        <v>1721809325</v>
      </c>
    </row>
    <row r="8" spans="1:16">
      <c r="A8" s="4">
        <v>42767</v>
      </c>
      <c r="B8" s="5">
        <v>90.32255960665222</v>
      </c>
      <c r="C8" s="5">
        <v>86.566081976778946</v>
      </c>
      <c r="D8" s="5">
        <v>94.704774751234808</v>
      </c>
      <c r="E8" s="6"/>
      <c r="F8" s="7">
        <v>51405823587.675819</v>
      </c>
      <c r="G8" s="7">
        <v>26527900957.62896</v>
      </c>
      <c r="H8" s="7">
        <v>24877922630.04686</v>
      </c>
      <c r="I8" s="6"/>
      <c r="J8" s="7">
        <v>4079051741.7777777</v>
      </c>
      <c r="K8" s="7">
        <v>2179759480.9470534</v>
      </c>
      <c r="L8" s="7">
        <v>1899292260.8307242</v>
      </c>
      <c r="M8" s="6"/>
      <c r="N8" s="7">
        <v>3623028224</v>
      </c>
      <c r="O8" s="7">
        <v>2070151082</v>
      </c>
      <c r="P8" s="7">
        <v>1552877142</v>
      </c>
    </row>
    <row r="9" spans="1:16">
      <c r="A9" s="4">
        <v>42795</v>
      </c>
      <c r="B9" s="5">
        <v>91.449000139993103</v>
      </c>
      <c r="C9" s="5">
        <v>88.018273896660176</v>
      </c>
      <c r="D9" s="5">
        <v>95.451201665403957</v>
      </c>
      <c r="E9" s="6"/>
      <c r="F9" s="7">
        <v>52046921488.256844</v>
      </c>
      <c r="G9" s="7">
        <v>26972920560.484638</v>
      </c>
      <c r="H9" s="7">
        <v>25074000927.772205</v>
      </c>
      <c r="I9" s="6"/>
      <c r="J9" s="7">
        <v>4004125460.2387152</v>
      </c>
      <c r="K9" s="7">
        <v>1927041636.392</v>
      </c>
      <c r="L9" s="7">
        <v>2077083823.8467152</v>
      </c>
      <c r="M9" s="6"/>
      <c r="N9" s="7">
        <v>3556478435</v>
      </c>
      <c r="O9" s="7">
        <v>1828312748</v>
      </c>
      <c r="P9" s="7">
        <v>1728165687</v>
      </c>
    </row>
    <row r="10" spans="1:16">
      <c r="A10" s="4">
        <v>42826</v>
      </c>
      <c r="B10" s="5">
        <v>92.71435505584607</v>
      </c>
      <c r="C10" s="5">
        <v>89.690144586064889</v>
      </c>
      <c r="D10" s="5">
        <v>96.242325198856733</v>
      </c>
      <c r="E10" s="6"/>
      <c r="F10" s="7">
        <v>52767080569.923805</v>
      </c>
      <c r="G10" s="7">
        <v>27485260024.737946</v>
      </c>
      <c r="H10" s="7">
        <v>25281820545.185856</v>
      </c>
      <c r="I10" s="6"/>
      <c r="J10" s="7">
        <v>4612555719.6634865</v>
      </c>
      <c r="K10" s="7">
        <v>2437363975.6443558</v>
      </c>
      <c r="L10" s="7">
        <v>2175191744.0191307</v>
      </c>
      <c r="M10" s="6"/>
      <c r="N10" s="7">
        <v>4100444676</v>
      </c>
      <c r="O10" s="7">
        <v>2314802030</v>
      </c>
      <c r="P10" s="7">
        <v>1785642646</v>
      </c>
    </row>
    <row r="11" spans="1:16">
      <c r="A11" s="4">
        <v>42856</v>
      </c>
      <c r="B11" s="5">
        <v>93.995590739576812</v>
      </c>
      <c r="C11" s="5">
        <v>91.371321533108286</v>
      </c>
      <c r="D11" s="5">
        <v>97.056999163413479</v>
      </c>
      <c r="E11" s="6"/>
      <c r="F11" s="7">
        <v>53496277968.878456</v>
      </c>
      <c r="G11" s="7">
        <v>28000451362.095451</v>
      </c>
      <c r="H11" s="7">
        <v>25495826606.783001</v>
      </c>
      <c r="I11" s="6"/>
      <c r="J11" s="7">
        <v>4997296958.2445793</v>
      </c>
      <c r="K11" s="7">
        <v>2704151340.5734267</v>
      </c>
      <c r="L11" s="7">
        <v>2293145617.6711526</v>
      </c>
      <c r="M11" s="6"/>
      <c r="N11" s="7">
        <v>4442469848</v>
      </c>
      <c r="O11" s="7">
        <v>2568174091</v>
      </c>
      <c r="P11" s="7">
        <v>1874295757</v>
      </c>
    </row>
    <row r="12" spans="1:16">
      <c r="A12" s="4">
        <v>42887</v>
      </c>
      <c r="B12" s="5">
        <v>95.212030411222798</v>
      </c>
      <c r="C12" s="5">
        <v>93.020094139458052</v>
      </c>
      <c r="D12" s="5">
        <v>97.769089782400656</v>
      </c>
      <c r="E12" s="6"/>
      <c r="F12" s="7">
        <v>54188597622.329453</v>
      </c>
      <c r="G12" s="7">
        <v>28505712492.137482</v>
      </c>
      <c r="H12" s="7">
        <v>25682885130.191971</v>
      </c>
      <c r="I12" s="6"/>
      <c r="J12" s="7">
        <v>4817592703.7172594</v>
      </c>
      <c r="K12" s="7">
        <v>2592618199.5350704</v>
      </c>
      <c r="L12" s="7">
        <v>2224974504.182189</v>
      </c>
      <c r="M12" s="6"/>
      <c r="N12" s="7">
        <v>4282717338</v>
      </c>
      <c r="O12" s="7">
        <v>2454869984</v>
      </c>
      <c r="P12" s="7">
        <v>1827847354</v>
      </c>
    </row>
    <row r="13" spans="1:16">
      <c r="A13" s="4">
        <v>42917</v>
      </c>
      <c r="B13" s="5">
        <v>96.078868309626742</v>
      </c>
      <c r="C13" s="5">
        <v>94.209301472980016</v>
      </c>
      <c r="D13" s="5">
        <v>98.259859363642192</v>
      </c>
      <c r="E13" s="6"/>
      <c r="F13" s="7">
        <v>54681946308.178505</v>
      </c>
      <c r="G13" s="7">
        <v>28870141303.530602</v>
      </c>
      <c r="H13" s="7">
        <v>25811805004.647911</v>
      </c>
      <c r="I13" s="6"/>
      <c r="J13" s="7">
        <v>4803826975.9402075</v>
      </c>
      <c r="K13" s="7">
        <v>2565988985.2758274</v>
      </c>
      <c r="L13" s="7">
        <v>2237837990.6643801</v>
      </c>
      <c r="M13" s="6"/>
      <c r="N13" s="7">
        <v>4274183755</v>
      </c>
      <c r="O13" s="7">
        <v>2427221080</v>
      </c>
      <c r="P13" s="7">
        <v>1846962675</v>
      </c>
    </row>
    <row r="14" spans="1:16">
      <c r="A14" s="4">
        <v>42948</v>
      </c>
      <c r="B14" s="5">
        <v>96.441973581157697</v>
      </c>
      <c r="C14" s="5">
        <v>94.69526180232927</v>
      </c>
      <c r="D14" s="5">
        <v>98.479644922397952</v>
      </c>
      <c r="E14" s="6"/>
      <c r="F14" s="7">
        <v>54888602603.276466</v>
      </c>
      <c r="G14" s="7">
        <v>29019062303.441071</v>
      </c>
      <c r="H14" s="7">
        <v>25869540299.835403</v>
      </c>
      <c r="I14" s="6"/>
      <c r="J14" s="7">
        <v>4903103570.6340828</v>
      </c>
      <c r="K14" s="7">
        <v>2629307454.670671</v>
      </c>
      <c r="L14" s="7">
        <v>2273796115.9634118</v>
      </c>
      <c r="M14" s="6"/>
      <c r="N14" s="7">
        <v>4370075349</v>
      </c>
      <c r="O14" s="7">
        <v>2492104504</v>
      </c>
      <c r="P14" s="7">
        <v>1877970845</v>
      </c>
    </row>
    <row r="15" spans="1:16">
      <c r="A15" s="4">
        <v>42979</v>
      </c>
      <c r="B15" s="5">
        <v>96.828307987400208</v>
      </c>
      <c r="C15" s="5">
        <v>95.29283154447117</v>
      </c>
      <c r="D15" s="5">
        <v>98.619557339943427</v>
      </c>
      <c r="E15" s="6"/>
      <c r="F15" s="7">
        <v>55108479436.037186</v>
      </c>
      <c r="G15" s="7">
        <v>29202185653.520245</v>
      </c>
      <c r="H15" s="7">
        <v>25906293782.516949</v>
      </c>
      <c r="I15" s="6"/>
      <c r="J15" s="7">
        <v>4563601347.2411404</v>
      </c>
      <c r="K15" s="7">
        <v>2449505792.7140002</v>
      </c>
      <c r="L15" s="7">
        <v>2114095554.5271401</v>
      </c>
      <c r="M15" s="6"/>
      <c r="N15" s="7">
        <v>4070999814</v>
      </c>
      <c r="O15" s="7">
        <v>2324009291</v>
      </c>
      <c r="P15" s="7">
        <v>1746990523</v>
      </c>
    </row>
    <row r="16" spans="1:16">
      <c r="A16" s="4">
        <v>43009</v>
      </c>
      <c r="B16" s="5">
        <v>97.511321076443352</v>
      </c>
      <c r="C16" s="5">
        <v>96.298719297347574</v>
      </c>
      <c r="D16" s="5">
        <v>98.925912724332534</v>
      </c>
      <c r="E16" s="6"/>
      <c r="F16" s="7">
        <v>55497206798.462807</v>
      </c>
      <c r="G16" s="7">
        <v>29510436761.49987</v>
      </c>
      <c r="H16" s="7">
        <v>25986770036.962936</v>
      </c>
      <c r="I16" s="6"/>
      <c r="J16" s="7">
        <v>4769698058.4404144</v>
      </c>
      <c r="K16" s="7">
        <v>2531174544.3816185</v>
      </c>
      <c r="L16" s="7">
        <v>2238523514.0587959</v>
      </c>
      <c r="M16" s="6"/>
      <c r="N16" s="7">
        <v>4258527642</v>
      </c>
      <c r="O16" s="7">
        <v>2403895369</v>
      </c>
      <c r="P16" s="7">
        <v>1854632273</v>
      </c>
    </row>
    <row r="17" spans="1:16">
      <c r="A17" s="4">
        <v>43040</v>
      </c>
      <c r="B17" s="5">
        <v>97.865581829552156</v>
      </c>
      <c r="C17" s="5">
        <v>96.92853733248117</v>
      </c>
      <c r="D17" s="5">
        <v>98.958715075856304</v>
      </c>
      <c r="E17" s="6"/>
      <c r="F17" s="7">
        <v>55698829359.400589</v>
      </c>
      <c r="G17" s="7">
        <v>29703442498.571743</v>
      </c>
      <c r="H17" s="7">
        <v>25995386860.828846</v>
      </c>
      <c r="I17" s="6"/>
      <c r="J17" s="7">
        <v>4648496895.1079445</v>
      </c>
      <c r="K17" s="7">
        <v>2425194974.9460001</v>
      </c>
      <c r="L17" s="7">
        <v>2223301920.1619444</v>
      </c>
      <c r="M17" s="6"/>
      <c r="N17" s="7">
        <v>4150315655</v>
      </c>
      <c r="O17" s="7">
        <v>2300943999</v>
      </c>
      <c r="P17" s="7">
        <v>1849371656</v>
      </c>
    </row>
    <row r="18" spans="1:16">
      <c r="A18" s="4">
        <v>43070</v>
      </c>
      <c r="B18" s="5">
        <v>98.091457613096608</v>
      </c>
      <c r="C18" s="5">
        <v>97.272646973747655</v>
      </c>
      <c r="D18" s="5">
        <v>99.046662125900113</v>
      </c>
      <c r="E18" s="6"/>
      <c r="F18" s="7">
        <v>55827383407.604942</v>
      </c>
      <c r="G18" s="7">
        <v>29808893805.522789</v>
      </c>
      <c r="H18" s="7">
        <v>26018489602.082153</v>
      </c>
      <c r="I18" s="6"/>
      <c r="J18" s="7">
        <v>4710078003.734024</v>
      </c>
      <c r="K18" s="7">
        <v>2581545181.2167835</v>
      </c>
      <c r="L18" s="7">
        <v>2128532822.5172405</v>
      </c>
      <c r="M18" s="6"/>
      <c r="N18" s="7">
        <v>4205297092</v>
      </c>
      <c r="O18" s="7">
        <v>2451733137</v>
      </c>
      <c r="P18" s="7">
        <v>1753563955</v>
      </c>
    </row>
    <row r="19" spans="1:16">
      <c r="A19" s="4">
        <v>43101</v>
      </c>
      <c r="B19" s="5">
        <v>98.208807562329667</v>
      </c>
      <c r="C19" s="5">
        <v>97.410151623214489</v>
      </c>
      <c r="D19" s="5">
        <v>99.140500093617135</v>
      </c>
      <c r="E19" s="6"/>
      <c r="F19" s="7">
        <v>55894171492.603516</v>
      </c>
      <c r="G19" s="7">
        <v>29851031668.747883</v>
      </c>
      <c r="H19" s="7">
        <v>26043139823.855629</v>
      </c>
      <c r="I19" s="6"/>
      <c r="J19" s="7">
        <v>4984744057.8639097</v>
      </c>
      <c r="K19" s="7">
        <v>2827380102.451098</v>
      </c>
      <c r="L19" s="7">
        <v>2157363955.4128118</v>
      </c>
      <c r="M19" s="6"/>
      <c r="N19" s="7">
        <v>4462056940</v>
      </c>
      <c r="O19" s="7">
        <v>2687888864</v>
      </c>
      <c r="P19" s="7">
        <v>1774168076</v>
      </c>
    </row>
    <row r="20" spans="1:16">
      <c r="A20" s="4">
        <v>43132</v>
      </c>
      <c r="B20" s="5">
        <v>99.368216534712246</v>
      </c>
      <c r="C20" s="5">
        <v>99.105795163041392</v>
      </c>
      <c r="D20" s="5">
        <v>99.674350903795911</v>
      </c>
      <c r="E20" s="6"/>
      <c r="F20" s="7">
        <v>56554032919.912727</v>
      </c>
      <c r="G20" s="7">
        <v>30370656247.529644</v>
      </c>
      <c r="H20" s="7">
        <v>26183376672.383083</v>
      </c>
      <c r="I20" s="6"/>
      <c r="J20" s="7">
        <v>4738913169.0869932</v>
      </c>
      <c r="K20" s="7">
        <v>2699384059.7288136</v>
      </c>
      <c r="L20" s="7">
        <v>2039529109.3581796</v>
      </c>
      <c r="M20" s="6"/>
      <c r="N20" s="7">
        <v>4242003230</v>
      </c>
      <c r="O20" s="7">
        <v>2568768702</v>
      </c>
      <c r="P20" s="7">
        <v>1673234528</v>
      </c>
    </row>
    <row r="21" spans="1:16">
      <c r="A21" s="4">
        <v>43160</v>
      </c>
      <c r="B21" s="5">
        <v>99.762830398064054</v>
      </c>
      <c r="C21" s="5">
        <v>99.679976765224012</v>
      </c>
      <c r="D21" s="5">
        <v>99.859485424498402</v>
      </c>
      <c r="E21" s="6"/>
      <c r="F21" s="7">
        <v>56778621890.077606</v>
      </c>
      <c r="G21" s="7">
        <v>30546612376.380192</v>
      </c>
      <c r="H21" s="7">
        <v>26232009513.697426</v>
      </c>
      <c r="I21" s="6"/>
      <c r="J21" s="7">
        <v>4228714430.4035983</v>
      </c>
      <c r="K21" s="7">
        <v>2102997765.2425449</v>
      </c>
      <c r="L21" s="7">
        <v>2125716665.1610534</v>
      </c>
      <c r="M21" s="6"/>
      <c r="N21" s="7">
        <v>3804864873</v>
      </c>
      <c r="O21" s="7">
        <v>2007225571</v>
      </c>
      <c r="P21" s="7">
        <v>1797639302</v>
      </c>
    </row>
    <row r="22" spans="1:16">
      <c r="A22" s="4">
        <v>43191</v>
      </c>
      <c r="B22" s="5">
        <v>99.437899481445697</v>
      </c>
      <c r="C22" s="5">
        <v>98.974450805223682</v>
      </c>
      <c r="D22" s="5">
        <v>99.978547398932534</v>
      </c>
      <c r="E22" s="6"/>
      <c r="F22" s="7">
        <v>56593691996.03334</v>
      </c>
      <c r="G22" s="7">
        <v>30330406186.1203</v>
      </c>
      <c r="H22" s="7">
        <v>26263285809.913044</v>
      </c>
      <c r="I22" s="6"/>
      <c r="J22" s="7">
        <v>4427625825.6192112</v>
      </c>
      <c r="K22" s="7">
        <v>2221157785.3844624</v>
      </c>
      <c r="L22" s="7">
        <v>2206468040.2347488</v>
      </c>
      <c r="M22" s="6"/>
      <c r="N22" s="7">
        <v>3980425376</v>
      </c>
      <c r="O22" s="7">
        <v>2115789769</v>
      </c>
      <c r="P22" s="7">
        <v>1864635607</v>
      </c>
    </row>
    <row r="23" spans="1:16">
      <c r="A23" s="4">
        <v>43221</v>
      </c>
      <c r="B23" s="5">
        <v>99.555576783247432</v>
      </c>
      <c r="C23" s="5">
        <v>99.148333737037376</v>
      </c>
      <c r="D23" s="5">
        <v>100.03065658418528</v>
      </c>
      <c r="E23" s="6"/>
      <c r="F23" s="7">
        <v>56660666389.175415</v>
      </c>
      <c r="G23" s="7">
        <v>30383692058.462463</v>
      </c>
      <c r="H23" s="7">
        <v>26276974330.712952</v>
      </c>
      <c r="I23" s="6"/>
      <c r="J23" s="7">
        <v>5064271351.3866549</v>
      </c>
      <c r="K23" s="7">
        <v>2757437212.9155912</v>
      </c>
      <c r="L23" s="7">
        <v>2306834138.4710636</v>
      </c>
      <c r="M23" s="6"/>
      <c r="N23" s="7">
        <v>4564482043</v>
      </c>
      <c r="O23" s="7">
        <v>2634477489</v>
      </c>
      <c r="P23" s="7">
        <v>1930004554</v>
      </c>
    </row>
    <row r="24" spans="1:16">
      <c r="A24" s="4">
        <v>43252</v>
      </c>
      <c r="B24" s="5">
        <v>100</v>
      </c>
      <c r="C24" s="5">
        <v>100</v>
      </c>
      <c r="D24" s="5">
        <v>100</v>
      </c>
      <c r="E24" s="6"/>
      <c r="F24" s="7">
        <v>56913603657.319077</v>
      </c>
      <c r="G24" s="7">
        <v>30644682480.541252</v>
      </c>
      <c r="H24" s="7">
        <v>26268921176.777824</v>
      </c>
      <c r="I24" s="6"/>
      <c r="J24" s="7">
        <v>5070529971.8609209</v>
      </c>
      <c r="K24" s="7">
        <v>2853608621.6138616</v>
      </c>
      <c r="L24" s="7">
        <v>2216921350.2470593</v>
      </c>
      <c r="M24" s="6"/>
      <c r="N24" s="7">
        <v>4581851293</v>
      </c>
      <c r="O24" s="7">
        <v>2734482645</v>
      </c>
      <c r="P24" s="7">
        <v>1847368648</v>
      </c>
    </row>
    <row r="25" spans="1:16">
      <c r="A25" s="4">
        <v>43282</v>
      </c>
      <c r="B25" s="5">
        <v>100.64738590747659</v>
      </c>
      <c r="C25" s="5">
        <v>100.75379628174785</v>
      </c>
      <c r="D25" s="5">
        <v>100.52325016127543</v>
      </c>
      <c r="E25" s="6"/>
      <c r="F25" s="7">
        <v>57282054306.833649</v>
      </c>
      <c r="G25" s="7">
        <v>30875680957.633011</v>
      </c>
      <c r="H25" s="7">
        <v>26406373349.20063</v>
      </c>
      <c r="I25" s="6"/>
      <c r="J25" s="7">
        <v>5172277625.4547777</v>
      </c>
      <c r="K25" s="7">
        <v>2796987462.367589</v>
      </c>
      <c r="L25" s="7">
        <v>2375290163.0871887</v>
      </c>
      <c r="M25" s="6"/>
      <c r="N25" s="7">
        <v>4673792889</v>
      </c>
      <c r="O25" s="7">
        <v>2685532554</v>
      </c>
      <c r="P25" s="7">
        <v>1988260335</v>
      </c>
    </row>
    <row r="26" spans="1:16">
      <c r="A26" s="4">
        <v>43313</v>
      </c>
      <c r="B26" s="5">
        <v>101.07121658079352</v>
      </c>
      <c r="C26" s="5">
        <v>101.15712636060967</v>
      </c>
      <c r="D26" s="5">
        <v>100.97099632786717</v>
      </c>
      <c r="E26" s="6"/>
      <c r="F26" s="7">
        <v>57523271616.423386</v>
      </c>
      <c r="G26" s="7">
        <v>30999280179.648727</v>
      </c>
      <c r="H26" s="7">
        <v>26523991436.774658</v>
      </c>
      <c r="I26" s="6"/>
      <c r="J26" s="7">
        <v>5144320880.2238293</v>
      </c>
      <c r="K26" s="7">
        <v>2752906676.6863904</v>
      </c>
      <c r="L26" s="7">
        <v>2391414203.5374389</v>
      </c>
      <c r="M26" s="6"/>
      <c r="N26" s="7">
        <v>4660429479</v>
      </c>
      <c r="O26" s="7">
        <v>2648432040</v>
      </c>
      <c r="P26" s="7">
        <v>2011997439</v>
      </c>
    </row>
    <row r="27" spans="1:16">
      <c r="A27" s="4">
        <v>43344</v>
      </c>
      <c r="B27" s="5">
        <v>101.45559795366479</v>
      </c>
      <c r="C27" s="5">
        <v>101.66143198861934</v>
      </c>
      <c r="D27" s="5">
        <v>101.2154769908577</v>
      </c>
      <c r="E27" s="6"/>
      <c r="F27" s="7">
        <v>57742036907.511902</v>
      </c>
      <c r="G27" s="7">
        <v>31153823038.083794</v>
      </c>
      <c r="H27" s="7">
        <v>26588213869.428101</v>
      </c>
      <c r="I27" s="6"/>
      <c r="J27" s="7">
        <v>4782366638.3296413</v>
      </c>
      <c r="K27" s="7">
        <v>2604048651.1490622</v>
      </c>
      <c r="L27" s="7">
        <v>2178317987.1805792</v>
      </c>
      <c r="M27" s="6"/>
      <c r="N27" s="7">
        <v>4328834567</v>
      </c>
      <c r="O27" s="7">
        <v>2502752641</v>
      </c>
      <c r="P27" s="7">
        <v>1826081926</v>
      </c>
    </row>
    <row r="28" spans="1:16">
      <c r="A28" s="4">
        <v>43374</v>
      </c>
      <c r="B28" s="5">
        <v>102.10671612458736</v>
      </c>
      <c r="C28" s="5">
        <v>102.2284335423813</v>
      </c>
      <c r="D28" s="5">
        <v>101.96472355490602</v>
      </c>
      <c r="E28" s="6"/>
      <c r="F28" s="7">
        <v>58112611722.651566</v>
      </c>
      <c r="G28" s="7">
        <v>31327578863.893875</v>
      </c>
      <c r="H28" s="7">
        <v>26785032858.757675</v>
      </c>
      <c r="I28" s="6"/>
      <c r="J28" s="7">
        <v>5140272873.5800676</v>
      </c>
      <c r="K28" s="7">
        <v>2704930370.1916995</v>
      </c>
      <c r="L28" s="7">
        <v>2435342503.3883681</v>
      </c>
      <c r="M28" s="6"/>
      <c r="N28" s="7">
        <v>4652799039</v>
      </c>
      <c r="O28" s="7">
        <v>2597143771</v>
      </c>
      <c r="P28" s="7">
        <v>2055655268</v>
      </c>
    </row>
    <row r="29" spans="1:16">
      <c r="A29" s="4">
        <v>43405</v>
      </c>
      <c r="B29" s="5">
        <v>102.60252944703198</v>
      </c>
      <c r="C29" s="5">
        <v>102.76267820217836</v>
      </c>
      <c r="D29" s="5">
        <v>102.41570381692368</v>
      </c>
      <c r="E29" s="6"/>
      <c r="F29" s="7">
        <v>58394796951.867874</v>
      </c>
      <c r="G29" s="7">
        <v>31491296443.557938</v>
      </c>
      <c r="H29" s="7">
        <v>26903500508.309921</v>
      </c>
      <c r="I29" s="6"/>
      <c r="J29" s="7">
        <v>4930682124.324255</v>
      </c>
      <c r="K29" s="7">
        <v>2588912554.6100693</v>
      </c>
      <c r="L29" s="7">
        <v>2341769569.7141857</v>
      </c>
      <c r="M29" s="6"/>
      <c r="N29" s="7">
        <v>4466886273</v>
      </c>
      <c r="O29" s="7">
        <v>2488205330</v>
      </c>
      <c r="P29" s="7">
        <v>1978680943</v>
      </c>
    </row>
    <row r="30" spans="1:16">
      <c r="A30" s="4">
        <v>43435</v>
      </c>
      <c r="B30" s="5">
        <v>104.15890542142748</v>
      </c>
      <c r="C30" s="5">
        <v>105.150700057111</v>
      </c>
      <c r="D30" s="5">
        <v>103.00190199932662</v>
      </c>
      <c r="E30" s="6"/>
      <c r="F30" s="7">
        <v>59280586605.353058</v>
      </c>
      <c r="G30" s="7">
        <v>32223098158.567978</v>
      </c>
      <c r="H30" s="7">
        <v>27057488446.785049</v>
      </c>
      <c r="I30" s="6"/>
      <c r="J30" s="7">
        <v>5595867657.2192011</v>
      </c>
      <c r="K30" s="7">
        <v>3313346896.2268243</v>
      </c>
      <c r="L30" s="7">
        <v>2282520760.9923768</v>
      </c>
      <c r="M30" s="6"/>
      <c r="N30" s="7">
        <v>5078131251</v>
      </c>
      <c r="O30" s="7">
        <v>3187603181</v>
      </c>
      <c r="P30" s="7">
        <v>1890528070</v>
      </c>
    </row>
    <row r="31" spans="1:16">
      <c r="A31" s="4">
        <v>43466</v>
      </c>
      <c r="B31" s="5">
        <v>104.094827310082</v>
      </c>
      <c r="C31" s="5">
        <v>104.35693021635302</v>
      </c>
      <c r="D31" s="5">
        <v>103.78906445496314</v>
      </c>
      <c r="E31" s="6"/>
      <c r="F31" s="7">
        <v>59244117443.030807</v>
      </c>
      <c r="G31" s="7">
        <v>31979849911.241394</v>
      </c>
      <c r="H31" s="7">
        <v>27264267531.789398</v>
      </c>
      <c r="I31" s="6"/>
      <c r="J31" s="7">
        <v>4948274895.541666</v>
      </c>
      <c r="K31" s="7">
        <v>2584131855.124506</v>
      </c>
      <c r="L31" s="7">
        <v>2364143040.41716</v>
      </c>
      <c r="M31" s="6"/>
      <c r="N31" s="7">
        <v>4486639381</v>
      </c>
      <c r="O31" s="7">
        <v>2481158859</v>
      </c>
      <c r="P31" s="7">
        <v>2005480522</v>
      </c>
    </row>
    <row r="32" spans="1:16">
      <c r="A32" s="4">
        <v>43497</v>
      </c>
      <c r="B32" s="5">
        <v>103.20265160106952</v>
      </c>
      <c r="C32" s="5">
        <v>102.48559164394713</v>
      </c>
      <c r="D32" s="5">
        <v>104.0391562507143</v>
      </c>
      <c r="E32" s="6"/>
      <c r="F32" s="7">
        <v>58736348096.076569</v>
      </c>
      <c r="G32" s="7">
        <v>31406384147.591713</v>
      </c>
      <c r="H32" s="7">
        <v>27329963948.484856</v>
      </c>
      <c r="I32" s="6"/>
      <c r="J32" s="7">
        <v>4231143822.1327658</v>
      </c>
      <c r="K32" s="7">
        <v>2125918296.0791297</v>
      </c>
      <c r="L32" s="7">
        <v>2105225526.0536361</v>
      </c>
      <c r="M32" s="6"/>
      <c r="N32" s="7">
        <v>3833148798</v>
      </c>
      <c r="O32" s="7">
        <v>2039187284</v>
      </c>
      <c r="P32" s="7">
        <v>1793961514</v>
      </c>
    </row>
    <row r="33" spans="1:16">
      <c r="A33" s="4">
        <v>43525</v>
      </c>
      <c r="B33" s="5">
        <v>102.60590309882789</v>
      </c>
      <c r="C33" s="5">
        <v>100.91969211157932</v>
      </c>
      <c r="D33" s="5">
        <v>104.57299569283636</v>
      </c>
      <c r="E33" s="6"/>
      <c r="F33" s="7">
        <v>58396717018.679779</v>
      </c>
      <c r="G33" s="7">
        <v>30926519207.933319</v>
      </c>
      <c r="H33" s="7">
        <v>27470197810.746452</v>
      </c>
      <c r="I33" s="6"/>
      <c r="J33" s="7">
        <v>3889083353.0068083</v>
      </c>
      <c r="K33" s="7">
        <v>1623132825.5841584</v>
      </c>
      <c r="L33" s="7">
        <v>2265950527.4226499</v>
      </c>
      <c r="M33" s="6"/>
      <c r="N33" s="7">
        <v>3523263639</v>
      </c>
      <c r="O33" s="7">
        <v>1555373960</v>
      </c>
      <c r="P33" s="7">
        <v>1967889679</v>
      </c>
    </row>
    <row r="34" spans="1:16">
      <c r="A34" s="4">
        <v>43556</v>
      </c>
      <c r="B34" s="5">
        <v>102.45438644235303</v>
      </c>
      <c r="C34" s="5">
        <v>100.25433757034541</v>
      </c>
      <c r="D34" s="5">
        <v>105.02090977502601</v>
      </c>
      <c r="E34" s="6"/>
      <c r="F34" s="7">
        <v>58310483429.338852</v>
      </c>
      <c r="G34" s="7">
        <v>30722623421.402328</v>
      </c>
      <c r="H34" s="7">
        <v>27587860007.936539</v>
      </c>
      <c r="I34" s="6"/>
      <c r="J34" s="7">
        <v>4341392236.2782974</v>
      </c>
      <c r="K34" s="7">
        <v>2017261998.8534653</v>
      </c>
      <c r="L34" s="7">
        <v>2324130237.4248323</v>
      </c>
      <c r="M34" s="6"/>
      <c r="N34" s="7">
        <v>3933026891</v>
      </c>
      <c r="O34" s="7">
        <v>1933049923</v>
      </c>
      <c r="P34" s="7">
        <v>1999976968</v>
      </c>
    </row>
    <row r="35" spans="1:16">
      <c r="A35" s="4">
        <v>43586</v>
      </c>
      <c r="B35" s="5">
        <v>102.22134528132516</v>
      </c>
      <c r="C35" s="5">
        <v>98.969581749131493</v>
      </c>
      <c r="D35" s="5">
        <v>106.01477327462902</v>
      </c>
      <c r="E35" s="6"/>
      <c r="F35" s="7">
        <v>58177851306.593033</v>
      </c>
      <c r="G35" s="7">
        <v>30328914079.341049</v>
      </c>
      <c r="H35" s="7">
        <v>27848937227.252022</v>
      </c>
      <c r="I35" s="6"/>
      <c r="J35" s="7">
        <v>4931639228.640851</v>
      </c>
      <c r="K35" s="7">
        <v>2363727870.854311</v>
      </c>
      <c r="L35" s="7">
        <v>2567911357.78654</v>
      </c>
      <c r="M35" s="6"/>
      <c r="N35" s="7">
        <v>4467753349</v>
      </c>
      <c r="O35" s="7">
        <v>2262809698</v>
      </c>
      <c r="P35" s="7">
        <v>2204943651</v>
      </c>
    </row>
    <row r="36" spans="1:16">
      <c r="A36" s="4">
        <v>43617</v>
      </c>
      <c r="B36" s="5">
        <v>101.00093934391722</v>
      </c>
      <c r="C36" s="5">
        <v>96.188253603918383</v>
      </c>
      <c r="D36" s="5">
        <v>106.61530109818959</v>
      </c>
      <c r="E36" s="6"/>
      <c r="F36" s="7">
        <v>57483274308.366302</v>
      </c>
      <c r="G36" s="7">
        <v>29476584900.498566</v>
      </c>
      <c r="H36" s="7">
        <v>28006689407.867767</v>
      </c>
      <c r="I36" s="6"/>
      <c r="J36" s="7">
        <v>4375952973.6341877</v>
      </c>
      <c r="K36" s="7">
        <v>2001279442.7713721</v>
      </c>
      <c r="L36" s="7">
        <v>2374673530.8628159</v>
      </c>
      <c r="M36" s="6"/>
      <c r="N36" s="7">
        <v>3947467216</v>
      </c>
      <c r="O36" s="7">
        <v>1910139582</v>
      </c>
      <c r="P36" s="7">
        <v>2037327634</v>
      </c>
    </row>
    <row r="37" spans="1:16">
      <c r="A37" s="4">
        <v>43647</v>
      </c>
      <c r="B37" s="5">
        <v>100.41987839861297</v>
      </c>
      <c r="C37" s="5">
        <v>93.88721170835781</v>
      </c>
      <c r="D37" s="5">
        <v>108.04072796174826</v>
      </c>
      <c r="E37" s="6"/>
      <c r="F37" s="7">
        <v>57152571584.948364</v>
      </c>
      <c r="G37" s="7">
        <v>28771437917.859802</v>
      </c>
      <c r="H37" s="7">
        <v>28381133667.088608</v>
      </c>
      <c r="I37" s="6"/>
      <c r="J37" s="7">
        <v>4841574902.0368462</v>
      </c>
      <c r="K37" s="7">
        <v>2091840479.7288136</v>
      </c>
      <c r="L37" s="7">
        <v>2749734422.3080325</v>
      </c>
      <c r="M37" s="6"/>
      <c r="N37" s="7">
        <v>4356297541</v>
      </c>
      <c r="O37" s="7">
        <v>1990622392</v>
      </c>
      <c r="P37" s="7">
        <v>2365675149</v>
      </c>
    </row>
    <row r="38" spans="1:16">
      <c r="A38" s="4">
        <v>43678</v>
      </c>
      <c r="B38" s="5">
        <v>99.542354815961971</v>
      </c>
      <c r="C38" s="5">
        <v>90.904790563256157</v>
      </c>
      <c r="D38" s="5">
        <v>109.61872651574247</v>
      </c>
      <c r="E38" s="6"/>
      <c r="F38" s="7">
        <v>56653141291.118866</v>
      </c>
      <c r="G38" s="7">
        <v>27857484427.710876</v>
      </c>
      <c r="H38" s="7">
        <v>28795656863.408043</v>
      </c>
      <c r="I38" s="6"/>
      <c r="J38" s="7">
        <v>4644890586.3943291</v>
      </c>
      <c r="K38" s="7">
        <v>1838953186.5374627</v>
      </c>
      <c r="L38" s="7">
        <v>2805937399.8568664</v>
      </c>
      <c r="M38" s="6"/>
      <c r="N38" s="7">
        <v>4168583379</v>
      </c>
      <c r="O38" s="7">
        <v>1746482106</v>
      </c>
      <c r="P38" s="7">
        <v>2422101273</v>
      </c>
    </row>
    <row r="39" spans="1:16">
      <c r="A39" s="4">
        <v>43709</v>
      </c>
      <c r="B39" s="5">
        <v>98.941214728326159</v>
      </c>
      <c r="C39" s="5">
        <v>88.021257612349686</v>
      </c>
      <c r="D39" s="5">
        <v>111.6801702517855</v>
      </c>
      <c r="E39" s="6"/>
      <c r="F39" s="7">
        <v>56311010804.216553</v>
      </c>
      <c r="G39" s="7">
        <v>26973834910.683807</v>
      </c>
      <c r="H39" s="7">
        <v>29337175893.532806</v>
      </c>
      <c r="I39" s="6"/>
      <c r="J39" s="7">
        <v>4440236151.4273424</v>
      </c>
      <c r="K39" s="7">
        <v>1720399134.122</v>
      </c>
      <c r="L39" s="7">
        <v>2719837017.3053427</v>
      </c>
      <c r="M39" s="6"/>
      <c r="N39" s="7">
        <v>3981491630</v>
      </c>
      <c r="O39" s="7">
        <v>1632257243</v>
      </c>
      <c r="P39" s="7">
        <v>2349234387</v>
      </c>
    </row>
    <row r="40" spans="1:16">
      <c r="A40" s="4">
        <v>43739</v>
      </c>
      <c r="B40" s="5">
        <v>97.999547194203146</v>
      </c>
      <c r="C40" s="5">
        <v>84.438261435086687</v>
      </c>
      <c r="D40" s="5">
        <v>113.8198122640682</v>
      </c>
      <c r="E40" s="6"/>
      <c r="F40" s="7">
        <v>55775073876.076141</v>
      </c>
      <c r="G40" s="7">
        <v>25875837108.871628</v>
      </c>
      <c r="H40" s="7">
        <v>29899236767.204575</v>
      </c>
      <c r="I40" s="6"/>
      <c r="J40" s="7">
        <v>4604335945.4396544</v>
      </c>
      <c r="K40" s="7">
        <v>1606932568.3795183</v>
      </c>
      <c r="L40" s="7">
        <v>2997403377.0601358</v>
      </c>
      <c r="M40" s="6"/>
      <c r="N40" s="7">
        <v>4117987430</v>
      </c>
      <c r="O40" s="7">
        <v>1518505539</v>
      </c>
      <c r="P40" s="7">
        <v>2599481891</v>
      </c>
    </row>
    <row r="41" spans="1:16">
      <c r="A41" s="4">
        <v>43770</v>
      </c>
      <c r="B41" s="5">
        <v>96.746470856802432</v>
      </c>
      <c r="C41" s="5">
        <v>80.933807520974824</v>
      </c>
      <c r="D41" s="5">
        <v>115.19313807382206</v>
      </c>
      <c r="E41" s="6"/>
      <c r="F41" s="7">
        <v>55061902975.884247</v>
      </c>
      <c r="G41" s="7">
        <v>24801908334.215149</v>
      </c>
      <c r="H41" s="7">
        <v>30259994641.669159</v>
      </c>
      <c r="I41" s="6"/>
      <c r="J41" s="7">
        <v>4217511224.1323528</v>
      </c>
      <c r="K41" s="7">
        <v>1514983779.9535828</v>
      </c>
      <c r="L41" s="7">
        <v>2702527444.1787701</v>
      </c>
      <c r="M41" s="6"/>
      <c r="N41" s="7">
        <v>3759015401</v>
      </c>
      <c r="O41" s="7">
        <v>1424429721</v>
      </c>
      <c r="P41" s="7">
        <v>2334585680</v>
      </c>
    </row>
    <row r="42" spans="1:16">
      <c r="A42" s="4">
        <v>43800</v>
      </c>
      <c r="B42" s="5">
        <v>94.848739293485323</v>
      </c>
      <c r="C42" s="5">
        <v>75.685398651754468</v>
      </c>
      <c r="D42" s="5">
        <v>117.20422489871241</v>
      </c>
      <c r="E42" s="6"/>
      <c r="F42" s="7">
        <v>53981835555.458099</v>
      </c>
      <c r="G42" s="7">
        <v>23193550100.962006</v>
      </c>
      <c r="H42" s="7">
        <v>30788285454.49617</v>
      </c>
      <c r="I42" s="6"/>
      <c r="J42" s="7">
        <v>4515800236.7930737</v>
      </c>
      <c r="K42" s="7">
        <v>1704988662.9736845</v>
      </c>
      <c r="L42" s="7">
        <v>2810811573.8193893</v>
      </c>
      <c r="M42" s="6"/>
      <c r="N42" s="7">
        <v>4021394968</v>
      </c>
      <c r="O42" s="7">
        <v>1598224667</v>
      </c>
      <c r="P42" s="7">
        <v>2423170301</v>
      </c>
    </row>
    <row r="43" spans="1:16">
      <c r="A43" s="4">
        <v>43831</v>
      </c>
      <c r="B43" s="5">
        <v>94.746626096683485</v>
      </c>
      <c r="C43" s="5">
        <v>73.658879054899643</v>
      </c>
      <c r="D43" s="5">
        <v>119.34707725250482</v>
      </c>
      <c r="E43" s="6"/>
      <c r="F43" s="7">
        <v>53923719255.34848</v>
      </c>
      <c r="G43" s="7">
        <v>22572529605.099899</v>
      </c>
      <c r="H43" s="7">
        <v>31351189650.248627</v>
      </c>
      <c r="I43" s="6"/>
      <c r="J43" s="7">
        <v>4890158595.4320345</v>
      </c>
      <c r="K43" s="7">
        <v>1963111359.2624114</v>
      </c>
      <c r="L43" s="7">
        <v>2927047236.1696234</v>
      </c>
      <c r="M43" s="6"/>
      <c r="N43" s="7">
        <v>4354767292</v>
      </c>
      <c r="O43" s="7">
        <v>1838321548</v>
      </c>
      <c r="P43" s="7">
        <v>2516445744</v>
      </c>
    </row>
    <row r="44" spans="1:16">
      <c r="A44" s="4">
        <v>43862</v>
      </c>
      <c r="B44" s="5">
        <v>94.422392319397446</v>
      </c>
      <c r="C44" s="5">
        <v>71.255736555545681</v>
      </c>
      <c r="D44" s="5">
        <v>121.44804766480368</v>
      </c>
      <c r="E44" s="6"/>
      <c r="F44" s="7">
        <v>53739186128.420746</v>
      </c>
      <c r="G44" s="7">
        <v>21836094216.617935</v>
      </c>
      <c r="H44" s="7">
        <v>31903091911.802841</v>
      </c>
      <c r="I44" s="6"/>
      <c r="J44" s="7">
        <v>4046610695.2050171</v>
      </c>
      <c r="K44" s="7">
        <v>1389482907.5971663</v>
      </c>
      <c r="L44" s="7">
        <v>2657127787.607851</v>
      </c>
      <c r="M44" s="6"/>
      <c r="N44" s="7">
        <v>3606693881</v>
      </c>
      <c r="O44" s="7">
        <v>1302475439</v>
      </c>
      <c r="P44" s="7">
        <v>2304218442</v>
      </c>
    </row>
    <row r="45" spans="1:16">
      <c r="A45" s="4">
        <v>43891</v>
      </c>
      <c r="B45" s="5">
        <v>93.399436783879437</v>
      </c>
      <c r="C45" s="5">
        <v>68.16855062925066</v>
      </c>
      <c r="D45" s="5">
        <v>122.83317293573946</v>
      </c>
      <c r="E45" s="6"/>
      <c r="F45" s="7">
        <v>53156985269.345428</v>
      </c>
      <c r="G45" s="7">
        <v>20890035891.920868</v>
      </c>
      <c r="H45" s="7">
        <v>32266949377.424591</v>
      </c>
      <c r="I45" s="6"/>
      <c r="J45" s="7">
        <v>3306882493.9314828</v>
      </c>
      <c r="K45" s="7">
        <v>677074500.88708043</v>
      </c>
      <c r="L45" s="7">
        <v>2629807993.0444021</v>
      </c>
      <c r="M45" s="6"/>
      <c r="N45" s="7">
        <v>2939734399</v>
      </c>
      <c r="O45" s="7">
        <v>631465118</v>
      </c>
      <c r="P45" s="7">
        <v>2308269281</v>
      </c>
    </row>
    <row r="46" spans="1:16">
      <c r="A46" s="4">
        <v>43922</v>
      </c>
      <c r="B46" s="5">
        <v>92.170197874884664</v>
      </c>
      <c r="C46" s="5">
        <v>66.089937596604798</v>
      </c>
      <c r="D46" s="5">
        <v>122.59479315458293</v>
      </c>
      <c r="E46" s="6"/>
      <c r="F46" s="7">
        <v>52457381108.678589</v>
      </c>
      <c r="G46" s="7">
        <v>20253051528.067398</v>
      </c>
      <c r="H46" s="7">
        <v>32204329580.611206</v>
      </c>
      <c r="I46" s="6"/>
      <c r="J46" s="7">
        <v>3641788075.6114483</v>
      </c>
      <c r="K46" s="7">
        <v>1380277635</v>
      </c>
      <c r="L46" s="7">
        <v>2261510440.6114483</v>
      </c>
      <c r="M46" s="6"/>
      <c r="N46" s="7">
        <v>3237456940</v>
      </c>
      <c r="O46" s="7">
        <v>1291227465</v>
      </c>
      <c r="P46" s="7">
        <v>1946229475</v>
      </c>
    </row>
    <row r="47" spans="1:16">
      <c r="A47" s="4">
        <v>43952</v>
      </c>
      <c r="B47" s="5">
        <v>89.350385072532518</v>
      </c>
      <c r="C47" s="5">
        <v>63.361572251908747</v>
      </c>
      <c r="D47" s="5">
        <v>119.66829997945622</v>
      </c>
      <c r="E47" s="6"/>
      <c r="F47" s="7">
        <v>50852524026.469543</v>
      </c>
      <c r="G47" s="7">
        <v>19416952631.276169</v>
      </c>
      <c r="H47" s="7">
        <v>31435571395.19339</v>
      </c>
      <c r="I47" s="6"/>
      <c r="J47" s="7">
        <v>3326782146.431798</v>
      </c>
      <c r="K47" s="7">
        <v>1527628974.0630724</v>
      </c>
      <c r="L47" s="7">
        <v>1799153172.3687255</v>
      </c>
      <c r="M47" s="6"/>
      <c r="N47" s="7">
        <v>2952294719</v>
      </c>
      <c r="O47" s="7">
        <v>1424724176</v>
      </c>
      <c r="P47" s="7">
        <v>1527570543</v>
      </c>
    </row>
    <row r="48" spans="1:16">
      <c r="A48" s="4">
        <v>43983</v>
      </c>
      <c r="B48" s="5">
        <v>88.449269181248582</v>
      </c>
      <c r="C48" s="5">
        <v>62.104816538397422</v>
      </c>
      <c r="D48" s="5">
        <v>119.1820648271358</v>
      </c>
      <c r="E48" s="6"/>
      <c r="F48" s="7">
        <v>50339666499.611084</v>
      </c>
      <c r="G48" s="7">
        <v>19031823833.31456</v>
      </c>
      <c r="H48" s="7">
        <v>31307842666.296555</v>
      </c>
      <c r="I48" s="6"/>
      <c r="J48" s="7">
        <v>3863095446.7757416</v>
      </c>
      <c r="K48" s="7">
        <v>1616150644.8097663</v>
      </c>
      <c r="L48" s="7">
        <v>2246944801.9659753</v>
      </c>
      <c r="M48" s="6"/>
      <c r="N48" s="7">
        <v>3413344165</v>
      </c>
      <c r="O48" s="7">
        <v>1507282812</v>
      </c>
      <c r="P48" s="7">
        <v>1906061353</v>
      </c>
    </row>
    <row r="49" spans="1:16">
      <c r="A49" s="4">
        <v>44013</v>
      </c>
      <c r="B49" s="5">
        <v>88.404280186872072</v>
      </c>
      <c r="C49" s="5">
        <v>61.167264601421486</v>
      </c>
      <c r="D49" s="5">
        <v>120.17831798297118</v>
      </c>
      <c r="E49" s="6"/>
      <c r="F49" s="7">
        <v>50314061641.662231</v>
      </c>
      <c r="G49" s="7">
        <v>18744514019.138123</v>
      </c>
      <c r="H49" s="7">
        <v>31569547622.524109</v>
      </c>
      <c r="I49" s="6"/>
      <c r="J49" s="7">
        <v>4815970044.0879784</v>
      </c>
      <c r="K49" s="7">
        <v>1804530665.5523908</v>
      </c>
      <c r="L49" s="7">
        <v>3011439378.5355873</v>
      </c>
      <c r="M49" s="6"/>
      <c r="N49" s="7">
        <v>4262709029</v>
      </c>
      <c r="O49" s="7">
        <v>1682973097</v>
      </c>
      <c r="P49" s="7">
        <v>2579735932</v>
      </c>
    </row>
    <row r="50" spans="1:16">
      <c r="A50" s="4">
        <v>44044</v>
      </c>
      <c r="B50" s="5">
        <v>89.372645026880207</v>
      </c>
      <c r="C50" s="5">
        <v>61.263615994507411</v>
      </c>
      <c r="D50" s="5">
        <v>122.16395243294389</v>
      </c>
      <c r="E50" s="6"/>
      <c r="F50" s="7">
        <v>50865192968.661285</v>
      </c>
      <c r="G50" s="7">
        <v>18774040597.614883</v>
      </c>
      <c r="H50" s="7">
        <v>32091152371.046387</v>
      </c>
      <c r="I50" s="6"/>
      <c r="J50" s="7">
        <v>5196021913.3933849</v>
      </c>
      <c r="K50" s="7">
        <v>1868479765.0142276</v>
      </c>
      <c r="L50" s="7">
        <v>3327542148.3791571</v>
      </c>
      <c r="M50" s="6"/>
      <c r="N50" s="7">
        <v>4603106537</v>
      </c>
      <c r="O50" s="7">
        <v>1744387181</v>
      </c>
      <c r="P50" s="7">
        <v>2858719356</v>
      </c>
    </row>
    <row r="51" spans="1:16">
      <c r="A51" s="4">
        <v>44075</v>
      </c>
      <c r="B51" s="5">
        <v>90.839065144641566</v>
      </c>
      <c r="C51" s="5">
        <v>61.549207886918623</v>
      </c>
      <c r="D51" s="5">
        <v>125.00789794607263</v>
      </c>
      <c r="E51" s="6"/>
      <c r="F51" s="7">
        <v>51699785502.435181</v>
      </c>
      <c r="G51" s="7">
        <v>18861559326.234467</v>
      </c>
      <c r="H51" s="7">
        <v>32838226176.200684</v>
      </c>
      <c r="I51" s="6"/>
      <c r="J51" s="7">
        <v>5274828685.2012186</v>
      </c>
      <c r="K51" s="7">
        <v>1807917862.7415729</v>
      </c>
      <c r="L51" s="7">
        <v>3466910822.4596457</v>
      </c>
      <c r="M51" s="6"/>
      <c r="N51" s="7">
        <v>4668853763</v>
      </c>
      <c r="O51" s="7">
        <v>1679270956</v>
      </c>
      <c r="P51" s="7">
        <v>2989582807</v>
      </c>
    </row>
    <row r="52" spans="1:16">
      <c r="A52" s="4">
        <v>44105</v>
      </c>
      <c r="B52" s="5">
        <v>92.262790093121012</v>
      </c>
      <c r="C52" s="5">
        <v>62.549197808853542</v>
      </c>
      <c r="D52" s="5">
        <v>126.92594183734226</v>
      </c>
      <c r="E52" s="6"/>
      <c r="F52" s="7">
        <v>52510078676.783142</v>
      </c>
      <c r="G52" s="7">
        <v>19168003062.648834</v>
      </c>
      <c r="H52" s="7">
        <v>33342075614.134308</v>
      </c>
      <c r="I52" s="6"/>
      <c r="J52" s="7">
        <v>5414629119.7876406</v>
      </c>
      <c r="K52" s="7">
        <v>1913376304.7938778</v>
      </c>
      <c r="L52" s="7">
        <v>3501252814.993763</v>
      </c>
      <c r="M52" s="6"/>
      <c r="N52" s="7">
        <v>4796768588</v>
      </c>
      <c r="O52" s="7">
        <v>1779040587</v>
      </c>
      <c r="P52" s="7">
        <v>3017728001</v>
      </c>
    </row>
    <row r="53" spans="1:16">
      <c r="A53" s="4">
        <v>44136</v>
      </c>
      <c r="B53" s="5">
        <v>94.004602419551389</v>
      </c>
      <c r="C53" s="5">
        <v>63.743480705748745</v>
      </c>
      <c r="D53" s="5">
        <v>129.30648863649583</v>
      </c>
      <c r="E53" s="6"/>
      <c r="F53" s="7">
        <v>53501406840.702057</v>
      </c>
      <c r="G53" s="7">
        <v>19533987264.321777</v>
      </c>
      <c r="H53" s="7">
        <v>33967419576.380264</v>
      </c>
      <c r="I53" s="6"/>
      <c r="J53" s="7">
        <v>5208839388.051259</v>
      </c>
      <c r="K53" s="7">
        <v>1880967981.6265309</v>
      </c>
      <c r="L53" s="7">
        <v>3327871406.4247284</v>
      </c>
      <c r="M53" s="6"/>
      <c r="N53" s="7">
        <v>4622493551</v>
      </c>
      <c r="O53" s="7">
        <v>1748907611</v>
      </c>
      <c r="P53" s="7">
        <v>2873585940</v>
      </c>
    </row>
    <row r="54" spans="1:16">
      <c r="A54" s="4">
        <v>44166</v>
      </c>
      <c r="B54" s="5">
        <v>95.473315844624864</v>
      </c>
      <c r="C54" s="5">
        <v>64.848042922199625</v>
      </c>
      <c r="D54" s="5">
        <v>131.2000119762227</v>
      </c>
      <c r="E54" s="6"/>
      <c r="F54" s="7">
        <v>54337304578.310211</v>
      </c>
      <c r="G54" s="7">
        <v>19872476848.35318</v>
      </c>
      <c r="H54" s="7">
        <v>34464827729.957001</v>
      </c>
      <c r="I54" s="6"/>
      <c r="J54" s="7">
        <v>5351697974.4012127</v>
      </c>
      <c r="K54" s="7">
        <v>2043478247.0050867</v>
      </c>
      <c r="L54" s="7">
        <v>3308219727.3961258</v>
      </c>
      <c r="M54" s="6"/>
      <c r="N54" s="7">
        <v>4761649547</v>
      </c>
      <c r="O54" s="7">
        <v>1905824589</v>
      </c>
      <c r="P54" s="7">
        <v>2855824958</v>
      </c>
    </row>
    <row r="55" spans="1:16">
      <c r="A55" s="4">
        <v>44197</v>
      </c>
      <c r="B55" s="5">
        <v>96.432703996373391</v>
      </c>
      <c r="C55" s="5">
        <v>65.05479031374243</v>
      </c>
      <c r="D55" s="5">
        <v>133.03741247431776</v>
      </c>
      <c r="E55" s="6"/>
      <c r="F55" s="7">
        <v>54883326948.531647</v>
      </c>
      <c r="G55" s="7">
        <v>19935833930.028275</v>
      </c>
      <c r="H55" s="7">
        <v>34947493018.503326</v>
      </c>
      <c r="I55" s="6"/>
      <c r="J55" s="7">
        <v>5436180965.6534481</v>
      </c>
      <c r="K55" s="7">
        <v>2026468440.9375002</v>
      </c>
      <c r="L55" s="7">
        <v>3409712524.7159481</v>
      </c>
      <c r="M55" s="6"/>
      <c r="N55" s="7">
        <v>4861966014</v>
      </c>
      <c r="O55" s="7">
        <v>1907264415</v>
      </c>
      <c r="P55" s="7">
        <v>2954701599</v>
      </c>
    </row>
    <row r="56" spans="1:16">
      <c r="A56" s="4">
        <v>44228</v>
      </c>
      <c r="B56" s="5">
        <v>97.605129684265322</v>
      </c>
      <c r="C56" s="5">
        <v>66.3270411193092</v>
      </c>
      <c r="D56" s="5">
        <v>134.0933846156731</v>
      </c>
      <c r="E56" s="6"/>
      <c r="F56" s="7">
        <v>55550596657.715057</v>
      </c>
      <c r="G56" s="7">
        <v>20325711149.750336</v>
      </c>
      <c r="H56" s="7">
        <v>35224885507.964691</v>
      </c>
      <c r="I56" s="6"/>
      <c r="J56" s="7">
        <v>4713880404.3884573</v>
      </c>
      <c r="K56" s="7">
        <v>1779360127.3192348</v>
      </c>
      <c r="L56" s="7">
        <v>2934520277.0692225</v>
      </c>
      <c r="M56" s="6"/>
      <c r="N56" s="7">
        <v>4219595335</v>
      </c>
      <c r="O56" s="7">
        <v>1676380082</v>
      </c>
      <c r="P56" s="7">
        <v>2543215253</v>
      </c>
    </row>
    <row r="57" spans="1:16">
      <c r="A57" s="4">
        <v>44256</v>
      </c>
      <c r="B57" s="5">
        <v>101.37763221845779</v>
      </c>
      <c r="C57" s="5">
        <v>70.339504289386838</v>
      </c>
      <c r="D57" s="5">
        <v>137.58595492710538</v>
      </c>
      <c r="E57" s="6"/>
      <c r="F57" s="7">
        <v>57697663797.987671</v>
      </c>
      <c r="G57" s="7">
        <v>21555317747.869293</v>
      </c>
      <c r="H57" s="7">
        <v>36142346050.118378</v>
      </c>
      <c r="I57" s="6"/>
      <c r="J57" s="7">
        <v>5453949634.2041168</v>
      </c>
      <c r="K57" s="7">
        <v>1906681099.006036</v>
      </c>
      <c r="L57" s="7">
        <v>3547268535.198081</v>
      </c>
      <c r="M57" s="6"/>
      <c r="N57" s="7">
        <v>4903088106</v>
      </c>
      <c r="O57" s="7">
        <v>1798141378</v>
      </c>
      <c r="P57" s="7">
        <v>3104946728</v>
      </c>
    </row>
    <row r="58" spans="1:16">
      <c r="A58" s="4">
        <v>44287</v>
      </c>
      <c r="B58" s="5">
        <v>104.37175424814794</v>
      </c>
      <c r="C58" s="5">
        <v>71.803421390009007</v>
      </c>
      <c r="D58" s="5">
        <v>142.36517668989396</v>
      </c>
      <c r="E58" s="6"/>
      <c r="F58" s="7">
        <v>59401726542.981995</v>
      </c>
      <c r="G58" s="7">
        <v>22003930495.133301</v>
      </c>
      <c r="H58" s="7">
        <v>37397796047.848724</v>
      </c>
      <c r="I58" s="6"/>
      <c r="J58" s="7">
        <v>5345850820.6058016</v>
      </c>
      <c r="K58" s="7">
        <v>1828890382.2640002</v>
      </c>
      <c r="L58" s="7">
        <v>3516960438.3418016</v>
      </c>
      <c r="M58" s="6"/>
      <c r="N58" s="7">
        <v>4830637750</v>
      </c>
      <c r="O58" s="7">
        <v>1735190116</v>
      </c>
      <c r="P58" s="7">
        <v>3095447634</v>
      </c>
    </row>
    <row r="59" spans="1:16">
      <c r="A59" s="4">
        <v>44317</v>
      </c>
      <c r="B59" s="5">
        <v>108.61259770751496</v>
      </c>
      <c r="C59" s="5">
        <v>73.2278001077228</v>
      </c>
      <c r="D59" s="5">
        <v>149.89163919485409</v>
      </c>
      <c r="E59" s="6"/>
      <c r="F59" s="7">
        <v>61815343381.173492</v>
      </c>
      <c r="G59" s="7">
        <v>22440426830.497101</v>
      </c>
      <c r="H59" s="7">
        <v>39374916550.676437</v>
      </c>
      <c r="I59" s="6"/>
      <c r="J59" s="7">
        <v>5740398984.6232986</v>
      </c>
      <c r="K59" s="7">
        <v>1964125309.4268658</v>
      </c>
      <c r="L59" s="7">
        <v>3776273675.1964331</v>
      </c>
      <c r="M59" s="6"/>
      <c r="N59" s="7">
        <v>5204864461</v>
      </c>
      <c r="O59" s="7">
        <v>1872813981</v>
      </c>
      <c r="P59" s="7">
        <v>3332050480</v>
      </c>
    </row>
    <row r="60" spans="1:16">
      <c r="A60" s="4">
        <v>44348</v>
      </c>
      <c r="B60" s="5">
        <v>111.73863316641217</v>
      </c>
      <c r="C60" s="5">
        <v>74.055949729179829</v>
      </c>
      <c r="D60" s="5">
        <v>155.69833220306623</v>
      </c>
      <c r="E60" s="6"/>
      <c r="F60" s="7">
        <v>63594482812.4375</v>
      </c>
      <c r="G60" s="7">
        <v>22694210652.456406</v>
      </c>
      <c r="H60" s="7">
        <v>40900272159.981155</v>
      </c>
      <c r="I60" s="6"/>
      <c r="J60" s="7">
        <v>5642234878.0397625</v>
      </c>
      <c r="K60" s="7">
        <v>1869934466.769078</v>
      </c>
      <c r="L60" s="7">
        <v>3772300411.2706842</v>
      </c>
      <c r="M60" s="6"/>
      <c r="N60" s="7">
        <v>5141959619</v>
      </c>
      <c r="O60" s="7">
        <v>1790098555</v>
      </c>
      <c r="P60" s="7">
        <v>3351861064</v>
      </c>
    </row>
    <row r="61" spans="1:16">
      <c r="A61" s="4">
        <v>44378</v>
      </c>
      <c r="B61" s="5">
        <v>113.09864664912037</v>
      </c>
      <c r="C61" s="5">
        <v>73.869742623231488</v>
      </c>
      <c r="D61" s="5">
        <v>158.86212889656503</v>
      </c>
      <c r="E61" s="6"/>
      <c r="F61" s="7">
        <v>64368515495.67215</v>
      </c>
      <c r="G61" s="7">
        <v>22637148076.082336</v>
      </c>
      <c r="H61" s="7">
        <v>41731367419.589859</v>
      </c>
      <c r="I61" s="6"/>
      <c r="J61" s="7">
        <v>5590002727.322608</v>
      </c>
      <c r="K61" s="7">
        <v>1747468089.1783254</v>
      </c>
      <c r="L61" s="7">
        <v>3842534638.1442823</v>
      </c>
      <c r="M61" s="6"/>
      <c r="N61" s="7">
        <v>5090048744</v>
      </c>
      <c r="O61" s="7">
        <v>1682808454</v>
      </c>
      <c r="P61" s="7">
        <v>3407240290</v>
      </c>
    </row>
    <row r="62" spans="1:16">
      <c r="A62" s="4">
        <v>44409</v>
      </c>
      <c r="B62" s="5">
        <v>114.36189508183428</v>
      </c>
      <c r="C62" s="5">
        <v>74.089902580416407</v>
      </c>
      <c r="D62" s="5">
        <v>161.34221889336848</v>
      </c>
      <c r="E62" s="6"/>
      <c r="F62" s="7">
        <v>65087475701.874237</v>
      </c>
      <c r="G62" s="7">
        <v>22704615395.91095</v>
      </c>
      <c r="H62" s="7">
        <v>42382860305.963303</v>
      </c>
      <c r="I62" s="6"/>
      <c r="J62" s="7">
        <v>5914982119.595439</v>
      </c>
      <c r="K62" s="7">
        <v>1935947084.8428295</v>
      </c>
      <c r="L62" s="7">
        <v>3979035034.7526093</v>
      </c>
      <c r="M62" s="6"/>
      <c r="N62" s="7">
        <v>5399644433</v>
      </c>
      <c r="O62" s="7">
        <v>1869823655</v>
      </c>
      <c r="P62" s="7">
        <v>3529820778</v>
      </c>
    </row>
    <row r="63" spans="1:16">
      <c r="A63" s="4">
        <v>44440</v>
      </c>
      <c r="B63" s="5">
        <v>114.37050915195977</v>
      </c>
      <c r="C63" s="5">
        <v>74.416996514938589</v>
      </c>
      <c r="D63" s="5">
        <v>160.97930212462919</v>
      </c>
      <c r="E63" s="6"/>
      <c r="F63" s="7">
        <v>65092378279.604218</v>
      </c>
      <c r="G63" s="7">
        <v>22804852293.55838</v>
      </c>
      <c r="H63" s="7">
        <v>42287525986.045868</v>
      </c>
      <c r="I63" s="6"/>
      <c r="J63" s="7">
        <v>5279731262.9312077</v>
      </c>
      <c r="K63" s="7">
        <v>1908154760.3889985</v>
      </c>
      <c r="L63" s="7">
        <v>3371576502.5422091</v>
      </c>
      <c r="M63" s="6"/>
      <c r="N63" s="7">
        <v>4852305062</v>
      </c>
      <c r="O63" s="7">
        <v>1842980594</v>
      </c>
      <c r="P63" s="7">
        <v>3009324468</v>
      </c>
    </row>
    <row r="64" spans="1:16">
      <c r="A64" s="4">
        <v>44470</v>
      </c>
      <c r="B64" s="5">
        <v>113.74042980336621</v>
      </c>
      <c r="C64" s="5">
        <v>74.394232999027281</v>
      </c>
      <c r="D64" s="5">
        <v>159.64074294419515</v>
      </c>
      <c r="E64" s="6"/>
      <c r="F64" s="7">
        <v>64733777416.419067</v>
      </c>
      <c r="G64" s="7">
        <v>22797876486.385956</v>
      </c>
      <c r="H64" s="7">
        <v>41935900930.033127</v>
      </c>
      <c r="I64" s="6"/>
      <c r="J64" s="7">
        <v>5056028256.6024895</v>
      </c>
      <c r="K64" s="7">
        <v>1906400497.6214638</v>
      </c>
      <c r="L64" s="7">
        <v>3149627758.9810257</v>
      </c>
      <c r="M64" s="6"/>
      <c r="N64" s="7">
        <v>4697389398</v>
      </c>
      <c r="O64" s="7">
        <v>1853947353</v>
      </c>
      <c r="P64" s="7">
        <v>2843442045</v>
      </c>
    </row>
    <row r="65" spans="1:16">
      <c r="A65" s="4">
        <v>44501</v>
      </c>
      <c r="B65" s="5">
        <v>113.14763942698553</v>
      </c>
      <c r="C65" s="5">
        <v>74.487754630331423</v>
      </c>
      <c r="D65" s="5">
        <v>158.2473177257306</v>
      </c>
      <c r="E65" s="6"/>
      <c r="F65" s="7">
        <v>64396399051.087036</v>
      </c>
      <c r="G65" s="7">
        <v>22826535893.349731</v>
      </c>
      <c r="H65" s="7">
        <v>41569863157.737335</v>
      </c>
      <c r="I65" s="6"/>
      <c r="J65" s="7">
        <v>4871461022.7192402</v>
      </c>
      <c r="K65" s="7">
        <v>1909627388.5902913</v>
      </c>
      <c r="L65" s="7">
        <v>2961833634.1289492</v>
      </c>
      <c r="M65" s="6"/>
      <c r="N65" s="7">
        <v>4548449729</v>
      </c>
      <c r="O65" s="7">
        <v>1866144412</v>
      </c>
      <c r="P65" s="7">
        <v>2682305317</v>
      </c>
    </row>
    <row r="66" spans="1:16">
      <c r="A66" s="4">
        <v>44531</v>
      </c>
      <c r="B66" s="5">
        <v>113.1021868260564</v>
      </c>
      <c r="C66" s="5">
        <v>74.866974885941488</v>
      </c>
      <c r="D66" s="5">
        <v>157.70645213242284</v>
      </c>
      <c r="E66" s="6"/>
      <c r="F66" s="7">
        <v>64370530337.942291</v>
      </c>
      <c r="G66" s="7">
        <v>22942746736.583328</v>
      </c>
      <c r="H66" s="7">
        <v>41427783601.359009</v>
      </c>
      <c r="I66" s="6"/>
      <c r="J66" s="7">
        <v>5325829261.2564716</v>
      </c>
      <c r="K66" s="7">
        <v>2159689090.2386909</v>
      </c>
      <c r="L66" s="7">
        <v>3166140171.0177808</v>
      </c>
      <c r="M66" s="6"/>
      <c r="N66" s="7">
        <v>5075346929</v>
      </c>
      <c r="O66" s="7">
        <v>2128953477</v>
      </c>
      <c r="P66" s="7">
        <v>2946393452</v>
      </c>
    </row>
    <row r="67" spans="1:16">
      <c r="A67" s="4">
        <v>44562</v>
      </c>
      <c r="B67" s="5">
        <v>113.06820031101516</v>
      </c>
      <c r="C67" s="5">
        <v>75.229932420541957</v>
      </c>
      <c r="D67" s="5">
        <v>157.20940037454397</v>
      </c>
      <c r="E67" s="6"/>
      <c r="F67" s="7">
        <v>64351187387.474792</v>
      </c>
      <c r="G67" s="7">
        <v>23053973920.600845</v>
      </c>
      <c r="H67" s="7">
        <v>41297213466.874023</v>
      </c>
      <c r="I67" s="6"/>
      <c r="J67" s="7">
        <v>5416838015.1859894</v>
      </c>
      <c r="K67" s="7">
        <v>2137695624.955024</v>
      </c>
      <c r="L67" s="7">
        <v>3279142390.2309656</v>
      </c>
      <c r="M67" s="6"/>
      <c r="N67" s="7">
        <v>5187134013</v>
      </c>
      <c r="O67" s="7">
        <v>2119442057</v>
      </c>
      <c r="P67" s="7">
        <v>3067691956</v>
      </c>
    </row>
    <row r="68" spans="1:16">
      <c r="A68" s="4">
        <v>44593</v>
      </c>
      <c r="B68" s="5">
        <v>113.65075556119059</v>
      </c>
      <c r="C68" s="5">
        <v>75.867327719316251</v>
      </c>
      <c r="D68" s="5">
        <v>157.72798056212667</v>
      </c>
      <c r="E68" s="6"/>
      <c r="F68" s="7">
        <v>64682740573.644531</v>
      </c>
      <c r="G68" s="7">
        <v>23249301686.056122</v>
      </c>
      <c r="H68" s="7">
        <v>41433438887.588501</v>
      </c>
      <c r="I68" s="6"/>
      <c r="J68" s="7">
        <v>5045433590.5581942</v>
      </c>
      <c r="K68" s="7">
        <v>1974687892.7745006</v>
      </c>
      <c r="L68" s="7">
        <v>3070745697.7836933</v>
      </c>
      <c r="M68" s="6"/>
      <c r="N68" s="7">
        <v>4913170875</v>
      </c>
      <c r="O68" s="7">
        <v>1969067339</v>
      </c>
      <c r="P68" s="7">
        <v>2944103536</v>
      </c>
    </row>
    <row r="69" spans="1:16">
      <c r="A69" s="4">
        <v>44621</v>
      </c>
      <c r="B69" s="5">
        <v>114.48257087769198</v>
      </c>
      <c r="C69" s="5">
        <v>75.880272523045662</v>
      </c>
      <c r="D69" s="5">
        <v>159.51507023830578</v>
      </c>
      <c r="E69" s="6"/>
      <c r="F69" s="7">
        <v>65156156646.039001</v>
      </c>
      <c r="G69" s="7">
        <v>23253268580.056732</v>
      </c>
      <c r="H69" s="7">
        <v>41902888065.98233</v>
      </c>
      <c r="I69" s="6"/>
      <c r="J69" s="7">
        <v>5927365706.5985746</v>
      </c>
      <c r="K69" s="7">
        <v>1910647993.0066478</v>
      </c>
      <c r="L69" s="7">
        <v>4016717713.5919266</v>
      </c>
      <c r="M69" s="6"/>
      <c r="N69" s="7">
        <v>5771983722</v>
      </c>
      <c r="O69" s="7">
        <v>1908835234</v>
      </c>
      <c r="P69" s="7">
        <v>3863148488</v>
      </c>
    </row>
    <row r="70" spans="1:16">
      <c r="A70" s="4">
        <v>44652</v>
      </c>
      <c r="B70" s="5">
        <v>115.14605951455748</v>
      </c>
      <c r="C70" s="5">
        <v>76.104956730435205</v>
      </c>
      <c r="D70" s="5">
        <v>160.69045741572614</v>
      </c>
      <c r="E70" s="6"/>
      <c r="F70" s="7">
        <v>65533771939.135986</v>
      </c>
      <c r="G70" s="7">
        <v>23322122341.995178</v>
      </c>
      <c r="H70" s="7">
        <v>42211649597.140839</v>
      </c>
      <c r="I70" s="6"/>
      <c r="J70" s="7">
        <v>5723466113.7027674</v>
      </c>
      <c r="K70" s="7">
        <v>1897744144.2024596</v>
      </c>
      <c r="L70" s="7">
        <v>3825721969.500308</v>
      </c>
      <c r="M70" s="6"/>
      <c r="N70" s="7">
        <v>5582254922</v>
      </c>
      <c r="O70" s="7">
        <v>1903145693</v>
      </c>
      <c r="P70" s="7">
        <v>3679109229</v>
      </c>
    </row>
    <row r="71" spans="1:16">
      <c r="A71" s="4">
        <v>44682</v>
      </c>
      <c r="B71" s="5">
        <v>115.81067692734865</v>
      </c>
      <c r="C71" s="5">
        <v>76.077424226197778</v>
      </c>
      <c r="D71" s="5">
        <v>162.16252003319602</v>
      </c>
      <c r="E71" s="6"/>
      <c r="F71" s="7">
        <v>65912029659.28949</v>
      </c>
      <c r="G71" s="7">
        <v>23313685093.492676</v>
      </c>
      <c r="H71" s="7">
        <v>42598344565.796814</v>
      </c>
      <c r="I71" s="6"/>
      <c r="J71" s="7">
        <v>6118656704.7768126</v>
      </c>
      <c r="K71" s="7">
        <v>1955688060.9243858</v>
      </c>
      <c r="L71" s="7">
        <v>4162968643.8524265</v>
      </c>
      <c r="M71" s="6"/>
      <c r="N71" s="7">
        <v>5981847881</v>
      </c>
      <c r="O71" s="7">
        <v>1963110027</v>
      </c>
      <c r="P71" s="7">
        <v>4018737854</v>
      </c>
    </row>
    <row r="72" spans="1:16">
      <c r="A72" s="4">
        <v>44713</v>
      </c>
      <c r="B72" s="5">
        <v>115.98730076973634</v>
      </c>
      <c r="C72" s="5">
        <v>75.765964013038484</v>
      </c>
      <c r="D72" s="5">
        <v>162.90853082548523</v>
      </c>
      <c r="E72" s="6"/>
      <c r="F72" s="7">
        <v>66012552652.910339</v>
      </c>
      <c r="G72" s="7">
        <v>23218239100.116791</v>
      </c>
      <c r="H72" s="7">
        <v>42794313552.793518</v>
      </c>
      <c r="I72" s="6"/>
      <c r="J72" s="7">
        <v>5742757871.6605864</v>
      </c>
      <c r="K72" s="7">
        <v>1774488473.3931949</v>
      </c>
      <c r="L72" s="7">
        <v>3968269398.2673912</v>
      </c>
      <c r="M72" s="6"/>
      <c r="N72" s="7">
        <v>5583359812</v>
      </c>
      <c r="O72" s="7">
        <v>1781222775</v>
      </c>
      <c r="P72" s="7">
        <v>3802137037</v>
      </c>
    </row>
    <row r="73" spans="1:16">
      <c r="A73" s="4">
        <v>44743</v>
      </c>
      <c r="B73" s="5">
        <v>115.27208474244605</v>
      </c>
      <c r="C73" s="5">
        <v>75.297655463036378</v>
      </c>
      <c r="D73" s="5">
        <v>161.90527855975765</v>
      </c>
      <c r="E73" s="6"/>
      <c r="F73" s="7">
        <v>65605497437.844727</v>
      </c>
      <c r="G73" s="7">
        <v>23074727431.939423</v>
      </c>
      <c r="H73" s="7">
        <v>42530770005.905304</v>
      </c>
      <c r="I73" s="6"/>
      <c r="J73" s="7">
        <v>5182947512.2570086</v>
      </c>
      <c r="K73" s="7">
        <v>1603956421.0009425</v>
      </c>
      <c r="L73" s="7">
        <v>3578991091.2560663</v>
      </c>
      <c r="M73" s="6"/>
      <c r="N73" s="7">
        <v>5130998154</v>
      </c>
      <c r="O73" s="7">
        <v>1614608883</v>
      </c>
      <c r="P73" s="7">
        <v>3516389271</v>
      </c>
    </row>
    <row r="74" spans="1:16">
      <c r="A74" s="4">
        <v>44774</v>
      </c>
      <c r="B74" s="5">
        <v>114.03791991182418</v>
      </c>
      <c r="C74" s="5">
        <v>73.979463302747234</v>
      </c>
      <c r="D74" s="5">
        <v>160.76913796165064</v>
      </c>
      <c r="E74" s="6"/>
      <c r="F74" s="7">
        <v>64903089757.666565</v>
      </c>
      <c r="G74" s="7">
        <v>22670771629.935425</v>
      </c>
      <c r="H74" s="7">
        <v>42232318127.731201</v>
      </c>
      <c r="I74" s="6"/>
      <c r="J74" s="7">
        <v>5212574439.4173098</v>
      </c>
      <c r="K74" s="7">
        <v>1531991282.8388314</v>
      </c>
      <c r="L74" s="7">
        <v>3680583156.5784783</v>
      </c>
      <c r="M74" s="6"/>
      <c r="N74" s="7">
        <v>5200517598</v>
      </c>
      <c r="O74" s="7">
        <v>1542165798</v>
      </c>
      <c r="P74" s="7">
        <v>3658351800</v>
      </c>
    </row>
    <row r="75" spans="1:16">
      <c r="A75" s="4">
        <v>44805</v>
      </c>
      <c r="B75" s="5">
        <v>113.05509778294937</v>
      </c>
      <c r="C75" s="5">
        <v>71.970512580438097</v>
      </c>
      <c r="D75" s="5">
        <v>160.98337241223666</v>
      </c>
      <c r="E75" s="6"/>
      <c r="F75" s="7">
        <v>64343730266.582336</v>
      </c>
      <c r="G75" s="7">
        <v>22055135059.89325</v>
      </c>
      <c r="H75" s="7">
        <v>42288595206.689148</v>
      </c>
      <c r="I75" s="6"/>
      <c r="J75" s="7">
        <v>4720371771.8469858</v>
      </c>
      <c r="K75" s="7">
        <v>1292518190.3468428</v>
      </c>
      <c r="L75" s="7">
        <v>3427853581.5001431</v>
      </c>
      <c r="M75" s="6"/>
      <c r="N75" s="7">
        <v>4709453410</v>
      </c>
      <c r="O75" s="7">
        <v>1301102277</v>
      </c>
      <c r="P75" s="7">
        <v>3408351133</v>
      </c>
    </row>
    <row r="76" spans="1:16">
      <c r="A76" s="4">
        <v>44835</v>
      </c>
      <c r="B76" s="5">
        <v>112.37544560989214</v>
      </c>
      <c r="C76" s="5">
        <v>69.74285541377823</v>
      </c>
      <c r="D76" s="5">
        <v>162.10958509324041</v>
      </c>
      <c r="E76" s="6"/>
      <c r="F76" s="7">
        <v>63956915722.560181</v>
      </c>
      <c r="G76" s="7">
        <v>21372476594.415314</v>
      </c>
      <c r="H76" s="7">
        <v>42584439128.144897</v>
      </c>
      <c r="I76" s="6"/>
      <c r="J76" s="7">
        <v>4669213712.5802937</v>
      </c>
      <c r="K76" s="7">
        <v>1223742032.1435318</v>
      </c>
      <c r="L76" s="7">
        <v>3445471680.4367619</v>
      </c>
      <c r="M76" s="6"/>
      <c r="N76" s="7">
        <v>4640413628</v>
      </c>
      <c r="O76" s="7">
        <v>1229547260</v>
      </c>
      <c r="P76" s="7">
        <v>3410866368</v>
      </c>
    </row>
    <row r="77" spans="1:16">
      <c r="A77" s="4">
        <v>44866</v>
      </c>
      <c r="B77" s="5">
        <v>111.31260591673755</v>
      </c>
      <c r="C77" s="5">
        <v>67.405341539415488</v>
      </c>
      <c r="D77" s="5">
        <v>162.53374919770653</v>
      </c>
      <c r="E77" s="6"/>
      <c r="F77" s="7">
        <v>63352015352.08551</v>
      </c>
      <c r="G77" s="7">
        <v>20656152889.678253</v>
      </c>
      <c r="H77" s="7">
        <v>42695862462.407288</v>
      </c>
      <c r="I77" s="6"/>
      <c r="J77" s="7">
        <v>4266560652.2445641</v>
      </c>
      <c r="K77" s="7">
        <v>1193303683.8532455</v>
      </c>
      <c r="L77" s="7">
        <v>3073256968.3913183</v>
      </c>
      <c r="M77" s="6"/>
      <c r="N77" s="7">
        <v>4236954603</v>
      </c>
      <c r="O77" s="7">
        <v>1203493184</v>
      </c>
      <c r="P77" s="7">
        <v>3033461419</v>
      </c>
    </row>
    <row r="78" spans="1:16">
      <c r="A78" s="4">
        <v>44896</v>
      </c>
      <c r="B78" s="5">
        <v>109.19421145044508</v>
      </c>
      <c r="C78" s="5">
        <v>64.436424929694127</v>
      </c>
      <c r="D78" s="5">
        <v>161.40755311111349</v>
      </c>
      <c r="E78" s="6"/>
      <c r="F78" s="7">
        <v>62146360721.641235</v>
      </c>
      <c r="G78" s="7">
        <v>19746337821.51709</v>
      </c>
      <c r="H78" s="7">
        <v>42400022900.124207</v>
      </c>
      <c r="I78" s="6"/>
      <c r="J78" s="7">
        <v>4120174630.8122096</v>
      </c>
      <c r="K78" s="7">
        <v>1249874022.0775049</v>
      </c>
      <c r="L78" s="7">
        <v>2870300608.734705</v>
      </c>
      <c r="M78" s="6"/>
      <c r="N78" s="7">
        <v>4110644543</v>
      </c>
      <c r="O78" s="7">
        <v>1254617377</v>
      </c>
      <c r="P78" s="7">
        <v>2856027166</v>
      </c>
    </row>
    <row r="79" spans="1:16">
      <c r="A79" s="4">
        <v>44927</v>
      </c>
      <c r="B79" s="5">
        <v>107.67257282898485</v>
      </c>
      <c r="C79" s="5">
        <v>62.128637171501879</v>
      </c>
      <c r="D79" s="5">
        <v>160.80301689044788</v>
      </c>
      <c r="E79" s="6"/>
      <c r="F79" s="7">
        <v>61280341347.526672</v>
      </c>
      <c r="G79" s="7">
        <v>19039123590.694275</v>
      </c>
      <c r="H79" s="7">
        <v>42241217756.832489</v>
      </c>
      <c r="I79" s="6"/>
      <c r="J79" s="7">
        <v>4550818641.0714273</v>
      </c>
      <c r="K79" s="7">
        <v>1430481394.1322002</v>
      </c>
      <c r="L79" s="7">
        <v>3120337246.9392271</v>
      </c>
      <c r="M79" s="6"/>
      <c r="N79" s="7">
        <v>4519240100</v>
      </c>
      <c r="O79" s="7">
        <v>1437267359</v>
      </c>
      <c r="P79" s="7">
        <v>3081972741</v>
      </c>
    </row>
    <row r="80" spans="1:16">
      <c r="A80" s="4">
        <v>44958</v>
      </c>
      <c r="B80" s="5">
        <v>105.56415175378491</v>
      </c>
      <c r="C80" s="5">
        <v>59.687984228826572</v>
      </c>
      <c r="D80" s="5">
        <v>159.08216940535397</v>
      </c>
      <c r="E80" s="6"/>
      <c r="F80" s="7">
        <v>60080362933.359985</v>
      </c>
      <c r="G80" s="7">
        <v>18291193245.959442</v>
      </c>
      <c r="H80" s="7">
        <v>41789169687.400604</v>
      </c>
      <c r="I80" s="6"/>
      <c r="J80" s="7">
        <v>3845455176.3914728</v>
      </c>
      <c r="K80" s="7">
        <v>1226757548.0396602</v>
      </c>
      <c r="L80" s="7">
        <v>2618697628.3518124</v>
      </c>
      <c r="M80" s="6"/>
      <c r="N80" s="7">
        <v>3824700985</v>
      </c>
      <c r="O80" s="7">
        <v>1232577081</v>
      </c>
      <c r="P80" s="7">
        <v>2592123904</v>
      </c>
    </row>
    <row r="81" spans="1:16">
      <c r="A81" s="4">
        <v>44986</v>
      </c>
      <c r="B81" s="5">
        <v>101.71420105820449</v>
      </c>
      <c r="C81" s="5">
        <v>56.615935678097742</v>
      </c>
      <c r="D81" s="5">
        <v>154.32473704847939</v>
      </c>
      <c r="E81" s="6"/>
      <c r="F81" s="7">
        <v>57889217253.475159</v>
      </c>
      <c r="G81" s="7">
        <v>17349773721.940521</v>
      </c>
      <c r="H81" s="7">
        <v>40539443531.534698</v>
      </c>
      <c r="I81" s="6"/>
      <c r="J81" s="7">
        <v>3736220026.7137303</v>
      </c>
      <c r="K81" s="7">
        <v>969228468.9877243</v>
      </c>
      <c r="L81" s="7">
        <v>2766991557.726006</v>
      </c>
      <c r="M81" s="6"/>
      <c r="N81" s="7">
        <v>3713174722</v>
      </c>
      <c r="O81" s="7">
        <v>973826327</v>
      </c>
      <c r="P81" s="7">
        <v>2739348395</v>
      </c>
    </row>
    <row r="82" spans="1:16">
      <c r="A82" s="4">
        <v>45017</v>
      </c>
      <c r="B82" s="5">
        <v>98.840956408985235</v>
      </c>
      <c r="C82" s="5">
        <v>54.507871987413971</v>
      </c>
      <c r="D82" s="5">
        <v>150.55885096352421</v>
      </c>
      <c r="E82" s="6"/>
      <c r="F82" s="7">
        <v>56253950181.713379</v>
      </c>
      <c r="G82" s="7">
        <v>16703764297.442902</v>
      </c>
      <c r="H82" s="7">
        <v>39550185884.270569</v>
      </c>
      <c r="I82" s="6"/>
      <c r="J82" s="7">
        <v>4088199041.9409924</v>
      </c>
      <c r="K82" s="7">
        <v>1251734719.7048249</v>
      </c>
      <c r="L82" s="7">
        <v>2836464322.2361674</v>
      </c>
      <c r="M82" s="6"/>
      <c r="N82" s="7">
        <v>4059830660</v>
      </c>
      <c r="O82" s="7">
        <v>1255297532</v>
      </c>
      <c r="P82" s="7">
        <v>2804533128</v>
      </c>
    </row>
    <row r="83" spans="1:16">
      <c r="A83" s="4">
        <v>45047</v>
      </c>
      <c r="B83" s="5">
        <v>95.70888070961486</v>
      </c>
      <c r="C83" s="5">
        <v>52.314590436612406</v>
      </c>
      <c r="D83" s="5">
        <v>146.33160091710405</v>
      </c>
      <c r="E83" s="6"/>
      <c r="F83" s="7">
        <v>54471373031.926514</v>
      </c>
      <c r="G83" s="7">
        <v>16031640130.295471</v>
      </c>
      <c r="H83" s="7">
        <v>38439732901.631165</v>
      </c>
      <c r="I83" s="6"/>
      <c r="J83" s="7">
        <v>4336079554.9899378</v>
      </c>
      <c r="K83" s="7">
        <v>1283563893.7769377</v>
      </c>
      <c r="L83" s="7">
        <v>3052515661.2130003</v>
      </c>
      <c r="M83" s="6"/>
      <c r="N83" s="7">
        <v>4319363751</v>
      </c>
      <c r="O83" s="7">
        <v>1288435104</v>
      </c>
      <c r="P83" s="7">
        <v>3030928647</v>
      </c>
    </row>
    <row r="84" spans="1:16">
      <c r="A84" s="4">
        <v>45078</v>
      </c>
      <c r="B84" s="5">
        <v>93.10689818257903</v>
      </c>
      <c r="C84" s="5">
        <v>50.418552467602076</v>
      </c>
      <c r="D84" s="5">
        <v>142.90608069379311</v>
      </c>
      <c r="E84" s="6"/>
      <c r="F84" s="7">
        <v>52990491009.256653</v>
      </c>
      <c r="G84" s="7">
        <v>15450605314.98175</v>
      </c>
      <c r="H84" s="7">
        <v>37539885694.275024</v>
      </c>
      <c r="I84" s="6"/>
      <c r="J84" s="7">
        <v>4261875848.990726</v>
      </c>
      <c r="K84" s="7">
        <v>1193453658.0794702</v>
      </c>
      <c r="L84" s="7">
        <v>3068422190.9112558</v>
      </c>
      <c r="M84" s="6"/>
      <c r="N84" s="7">
        <v>4252018002</v>
      </c>
      <c r="O84" s="7">
        <v>1196850585</v>
      </c>
      <c r="P84" s="7">
        <v>3055167417</v>
      </c>
    </row>
    <row r="85" spans="1:16">
      <c r="A85" s="4">
        <v>45108</v>
      </c>
      <c r="B85" s="5">
        <v>91.551405248433568</v>
      </c>
      <c r="C85" s="5">
        <v>49.002853191719581</v>
      </c>
      <c r="D85" s="5">
        <v>141.1875078888971</v>
      </c>
      <c r="E85" s="6"/>
      <c r="F85" s="7">
        <v>52105203925.7995</v>
      </c>
      <c r="G85" s="7">
        <v>15016768767.00824</v>
      </c>
      <c r="H85" s="7">
        <v>37088435158.791351</v>
      </c>
      <c r="I85" s="6"/>
      <c r="J85" s="7">
        <v>4297660428.7998447</v>
      </c>
      <c r="K85" s="7">
        <v>1170119873.027436</v>
      </c>
      <c r="L85" s="7">
        <v>3127540555.7724085</v>
      </c>
      <c r="M85" s="6"/>
      <c r="N85" s="7">
        <v>4287719811</v>
      </c>
      <c r="O85" s="7">
        <v>1173450385</v>
      </c>
      <c r="P85" s="7">
        <v>3114269426</v>
      </c>
    </row>
    <row r="86" spans="1:16">
      <c r="A86" s="4">
        <v>45139</v>
      </c>
      <c r="B86" s="5">
        <v>90.142770172789383</v>
      </c>
      <c r="C86" s="5">
        <v>47.674919807430818</v>
      </c>
      <c r="D86" s="5">
        <v>139.68472818924681</v>
      </c>
      <c r="E86" s="6"/>
      <c r="F86" s="7">
        <v>51303498941.869385</v>
      </c>
      <c r="G86" s="7">
        <v>14609827797.839844</v>
      </c>
      <c r="H86" s="7">
        <v>36693671144.029602</v>
      </c>
      <c r="I86" s="6"/>
      <c r="J86" s="7">
        <v>4410869455.4871979</v>
      </c>
      <c r="K86" s="7">
        <v>1125050313.6704547</v>
      </c>
      <c r="L86" s="7">
        <v>3285819141.8167429</v>
      </c>
      <c r="M86" s="6"/>
      <c r="N86" s="7">
        <v>4383662859</v>
      </c>
      <c r="O86" s="7">
        <v>1127185134</v>
      </c>
      <c r="P86" s="7">
        <v>3256477725</v>
      </c>
    </row>
    <row r="87" spans="1:16">
      <c r="A87" s="4">
        <v>45170</v>
      </c>
      <c r="B87" s="5">
        <v>88.942503265857866</v>
      </c>
      <c r="C87" s="5">
        <v>46.906247475396526</v>
      </c>
      <c r="D87" s="5">
        <v>137.98097358219073</v>
      </c>
      <c r="E87" s="6"/>
      <c r="F87" s="7">
        <v>50620383791.628418</v>
      </c>
      <c r="G87" s="7">
        <v>14374270602.372162</v>
      </c>
      <c r="H87" s="7">
        <v>36246113189.256317</v>
      </c>
      <c r="I87" s="6"/>
      <c r="J87" s="7">
        <v>4037256621.6060371</v>
      </c>
      <c r="K87" s="7">
        <v>1056960994.8791628</v>
      </c>
      <c r="L87" s="7">
        <v>2980295626.7268744</v>
      </c>
      <c r="M87" s="6"/>
      <c r="N87" s="7">
        <v>4021692795</v>
      </c>
      <c r="O87" s="7">
        <v>1053952567</v>
      </c>
      <c r="P87" s="7">
        <v>2967740228</v>
      </c>
    </row>
    <row r="88" spans="1:16">
      <c r="A88" s="4">
        <v>45200</v>
      </c>
      <c r="B88" s="5">
        <v>88.532074799174325</v>
      </c>
      <c r="C88" s="5">
        <v>46.767247069558735</v>
      </c>
      <c r="D88" s="5">
        <v>137.25390376259637</v>
      </c>
      <c r="E88" s="6"/>
      <c r="F88" s="7">
        <v>50386794160.803345</v>
      </c>
      <c r="G88" s="7">
        <v>14331674369.356506</v>
      </c>
      <c r="H88" s="7">
        <v>36055119791.44693</v>
      </c>
      <c r="I88" s="6"/>
      <c r="J88" s="7">
        <v>4435624081.755228</v>
      </c>
      <c r="K88" s="7">
        <v>1181145799.1278627</v>
      </c>
      <c r="L88" s="7">
        <v>3254478282.6273651</v>
      </c>
      <c r="M88" s="6"/>
      <c r="N88" s="7">
        <v>4415104618</v>
      </c>
      <c r="O88" s="7">
        <v>1174422009</v>
      </c>
      <c r="P88" s="7">
        <v>3240682609</v>
      </c>
    </row>
    <row r="89" spans="1:16">
      <c r="A89" s="4">
        <v>45231</v>
      </c>
      <c r="B89" s="5">
        <v>88.379129579280416</v>
      </c>
      <c r="C89" s="5">
        <v>46.619093706279081</v>
      </c>
      <c r="D89" s="5">
        <v>137.09536847969812</v>
      </c>
      <c r="E89" s="6"/>
      <c r="F89" s="7">
        <v>50299747524.5401</v>
      </c>
      <c r="G89" s="7">
        <v>14286273241.595215</v>
      </c>
      <c r="H89" s="7">
        <v>36013474282.945007</v>
      </c>
      <c r="I89" s="6"/>
      <c r="J89" s="7">
        <v>4179514015.9813519</v>
      </c>
      <c r="K89" s="7">
        <v>1147902556.091954</v>
      </c>
      <c r="L89" s="7">
        <v>3031611459.8893976</v>
      </c>
      <c r="M89" s="6"/>
      <c r="N89" s="7">
        <v>4147289544</v>
      </c>
      <c r="O89" s="7">
        <v>1137011640</v>
      </c>
      <c r="P89" s="7">
        <v>3010277904</v>
      </c>
    </row>
    <row r="90" spans="1:16">
      <c r="A90" s="4">
        <v>45261</v>
      </c>
      <c r="B90" s="5">
        <v>88.629062349391731</v>
      </c>
      <c r="C90" s="5">
        <v>46.677402422466194</v>
      </c>
      <c r="D90" s="5">
        <v>137.56884519547145</v>
      </c>
      <c r="E90" s="6"/>
      <c r="F90" s="7">
        <v>50441993270.731018</v>
      </c>
      <c r="G90" s="7">
        <v>14304141762.529236</v>
      </c>
      <c r="H90" s="7">
        <v>36137851508.201904</v>
      </c>
      <c r="I90" s="6"/>
      <c r="J90" s="7">
        <v>4262420377.0031424</v>
      </c>
      <c r="K90" s="7">
        <v>1267742543.0115385</v>
      </c>
      <c r="L90" s="7">
        <v>2994677833.9916039</v>
      </c>
      <c r="M90" s="6"/>
      <c r="N90" s="7">
        <v>4183547525</v>
      </c>
      <c r="O90" s="7">
        <v>1250903458</v>
      </c>
      <c r="P90" s="7">
        <v>2932644067</v>
      </c>
    </row>
    <row r="91" spans="1:16">
      <c r="A91" s="4">
        <v>45292</v>
      </c>
      <c r="B91" s="5">
        <v>88.381395902302444</v>
      </c>
      <c r="C91" s="5">
        <v>46.790438967247177</v>
      </c>
      <c r="D91" s="5">
        <v>136.90039143925492</v>
      </c>
      <c r="E91" s="6"/>
      <c r="F91" s="7">
        <v>50301037370.642456</v>
      </c>
      <c r="G91" s="7">
        <v>14338781452.764343</v>
      </c>
      <c r="H91" s="7">
        <v>35962255917.878174</v>
      </c>
      <c r="I91" s="6"/>
      <c r="J91" s="7">
        <v>4409862740.9828262</v>
      </c>
      <c r="K91" s="7">
        <v>1465121084.3673077</v>
      </c>
      <c r="L91" s="7">
        <v>2944741656.6155186</v>
      </c>
      <c r="M91" s="6"/>
      <c r="N91" s="7">
        <v>4355461967</v>
      </c>
      <c r="O91" s="7">
        <v>1445660273</v>
      </c>
      <c r="P91" s="7">
        <v>2909801694</v>
      </c>
    </row>
    <row r="92" spans="1:16">
      <c r="A92" s="4">
        <v>45323</v>
      </c>
      <c r="B92" s="5">
        <v>89.405649130618386</v>
      </c>
      <c r="C92" s="5">
        <v>47.249813612115794</v>
      </c>
      <c r="D92" s="5">
        <v>138.58361823992695</v>
      </c>
      <c r="E92" s="6"/>
      <c r="F92" s="7">
        <v>50883976793.453491</v>
      </c>
      <c r="G92" s="7">
        <v>14479555354.080444</v>
      </c>
      <c r="H92" s="7">
        <v>36404421439.373108</v>
      </c>
      <c r="I92" s="6"/>
      <c r="J92" s="7">
        <v>4428394599.2025013</v>
      </c>
      <c r="K92" s="7">
        <v>1367531449.3557692</v>
      </c>
      <c r="L92" s="7">
        <v>3060863149.8467321</v>
      </c>
      <c r="M92" s="6"/>
      <c r="N92" s="7">
        <v>4366936540</v>
      </c>
      <c r="O92" s="7">
        <v>1349366895</v>
      </c>
      <c r="P92" s="7">
        <v>3017569645</v>
      </c>
    </row>
    <row r="93" spans="1:16">
      <c r="A93" s="4">
        <v>45352</v>
      </c>
      <c r="B93" s="5">
        <v>90.220425494409511</v>
      </c>
      <c r="C93" s="5">
        <v>47.754207644690865</v>
      </c>
      <c r="D93" s="5">
        <v>139.76047905795485</v>
      </c>
      <c r="E93" s="6"/>
      <c r="F93" s="7">
        <v>51347695383.835083</v>
      </c>
      <c r="G93" s="7">
        <v>14634125303.813873</v>
      </c>
      <c r="H93" s="7">
        <v>36713570080.02124</v>
      </c>
      <c r="I93" s="6"/>
      <c r="J93" s="7">
        <v>4199938617.0953121</v>
      </c>
      <c r="K93" s="7">
        <v>1123798418.721154</v>
      </c>
      <c r="L93" s="7">
        <v>3076140198.3741579</v>
      </c>
      <c r="M93" s="6"/>
      <c r="N93" s="7">
        <v>4144889306</v>
      </c>
      <c r="O93" s="7">
        <v>1108871305</v>
      </c>
      <c r="P93" s="7">
        <v>3036018001</v>
      </c>
    </row>
    <row r="94" spans="1:16">
      <c r="A94" s="4">
        <v>45383</v>
      </c>
      <c r="B94" s="5">
        <v>90.215454748493272</v>
      </c>
      <c r="C94" s="5">
        <v>47.294218502405663</v>
      </c>
      <c r="D94" s="5">
        <v>140.28632167074869</v>
      </c>
      <c r="E94" s="6"/>
      <c r="F94" s="7">
        <v>51344866353.205505</v>
      </c>
      <c r="G94" s="7">
        <v>14493163091.715607</v>
      </c>
      <c r="H94" s="7">
        <v>36851703261.48996</v>
      </c>
      <c r="I94" s="6"/>
      <c r="J94" s="7">
        <v>4085370011.3114238</v>
      </c>
      <c r="K94" s="7">
        <v>1110772507.6065574</v>
      </c>
      <c r="L94" s="7">
        <v>2974597503.7048664</v>
      </c>
      <c r="M94" s="6"/>
      <c r="N94" s="7">
        <v>4025522648</v>
      </c>
      <c r="O94" s="7">
        <v>1092856822</v>
      </c>
      <c r="P94" s="7">
        <v>2932665826</v>
      </c>
    </row>
    <row r="95" spans="1:16">
      <c r="A95" s="4">
        <v>45413</v>
      </c>
      <c r="B95" s="5">
        <v>90.441227489101422</v>
      </c>
      <c r="C95" s="5">
        <v>47.285382178031462</v>
      </c>
      <c r="D95" s="5">
        <v>140.78578362208049</v>
      </c>
      <c r="E95" s="6"/>
      <c r="F95" s="7">
        <v>51473361755.961487</v>
      </c>
      <c r="G95" s="7">
        <v>14490455228.168182</v>
      </c>
      <c r="H95" s="7">
        <v>36982906527.793304</v>
      </c>
      <c r="I95" s="6"/>
      <c r="J95" s="7">
        <v>4464574957.7458954</v>
      </c>
      <c r="K95" s="7">
        <v>1280856030.2295082</v>
      </c>
      <c r="L95" s="7">
        <v>3183718927.516387</v>
      </c>
      <c r="M95" s="6"/>
      <c r="N95" s="7">
        <v>4402614781</v>
      </c>
      <c r="O95" s="7">
        <v>1260197062</v>
      </c>
      <c r="P95" s="7">
        <v>3142417719</v>
      </c>
    </row>
    <row r="96" spans="1:16">
      <c r="A96" s="4">
        <v>45444</v>
      </c>
      <c r="B96" s="5">
        <v>90.633050418589235</v>
      </c>
      <c r="C96" s="5">
        <v>47.418513773696993</v>
      </c>
      <c r="D96" s="5">
        <v>141.0460744295309</v>
      </c>
      <c r="E96" s="6"/>
      <c r="F96" s="7">
        <v>51582535097.774048</v>
      </c>
      <c r="G96" s="7">
        <v>14531252982.941162</v>
      </c>
      <c r="H96" s="7">
        <v>37051282114.832855</v>
      </c>
      <c r="I96" s="6"/>
      <c r="J96" s="7">
        <v>4371049190.8032789</v>
      </c>
      <c r="K96" s="7">
        <v>1234251412.852459</v>
      </c>
      <c r="L96" s="7">
        <v>3136797777.95082</v>
      </c>
      <c r="M96" s="6"/>
      <c r="N96" s="7">
        <v>4317127227</v>
      </c>
      <c r="O96" s="7">
        <v>1214344132</v>
      </c>
      <c r="P96" s="7">
        <v>3102783095</v>
      </c>
    </row>
    <row r="97" spans="1:16">
      <c r="A97" s="4">
        <v>45474</v>
      </c>
      <c r="B97" s="5">
        <v>91.391290518406052</v>
      </c>
      <c r="C97" s="5">
        <v>47.909670532130598</v>
      </c>
      <c r="D97" s="5">
        <v>142.11588743854529</v>
      </c>
      <c r="E97" s="6"/>
      <c r="F97" s="7">
        <v>52014076862.954651</v>
      </c>
      <c r="G97" s="7">
        <v>14681766412.044861</v>
      </c>
      <c r="H97" s="7">
        <v>37332310450.90976</v>
      </c>
      <c r="I97" s="6"/>
      <c r="J97" s="7">
        <v>4729202193.9804688</v>
      </c>
      <c r="K97" s="7">
        <v>1320633302.1311476</v>
      </c>
      <c r="L97" s="7">
        <v>3408568891.8493214</v>
      </c>
      <c r="M97" s="6"/>
      <c r="N97" s="7">
        <v>4667215735</v>
      </c>
      <c r="O97" s="7">
        <v>1299332765</v>
      </c>
      <c r="P97" s="7">
        <v>3367882970</v>
      </c>
    </row>
    <row r="98" spans="1:16">
      <c r="A98" s="4">
        <v>45505</v>
      </c>
      <c r="B98" s="5">
        <v>91.813371175192771</v>
      </c>
      <c r="C98" s="5">
        <v>48.144821828407082</v>
      </c>
      <c r="D98" s="5">
        <v>142.75603532620826</v>
      </c>
      <c r="E98" s="6"/>
      <c r="F98" s="7">
        <v>52254298175.072449</v>
      </c>
      <c r="G98" s="7">
        <v>14753827780.137665</v>
      </c>
      <c r="H98" s="7">
        <v>37500470394.934753</v>
      </c>
      <c r="I98" s="6"/>
      <c r="J98" s="7">
        <v>4651090767.6049957</v>
      </c>
      <c r="K98" s="7">
        <v>1197111681.7632339</v>
      </c>
      <c r="L98" s="7">
        <v>3453979085.8417616</v>
      </c>
      <c r="M98" s="6"/>
      <c r="N98" s="7">
        <v>4593714166</v>
      </c>
      <c r="O98" s="7">
        <v>1180074988</v>
      </c>
      <c r="P98" s="7">
        <v>3413639178</v>
      </c>
    </row>
    <row r="99" spans="1:16">
      <c r="A99" s="4">
        <v>45536</v>
      </c>
      <c r="B99" s="5">
        <v>92.881938964697284</v>
      </c>
      <c r="C99" s="5">
        <v>48.329921906012864</v>
      </c>
      <c r="D99" s="5">
        <v>144.85523499171387</v>
      </c>
      <c r="E99" s="6"/>
      <c r="F99" s="7">
        <v>52862458611.60083</v>
      </c>
      <c r="G99" s="7">
        <v>14810551111.191193</v>
      </c>
      <c r="H99" s="7">
        <v>38051907500.409607</v>
      </c>
      <c r="I99" s="6"/>
      <c r="J99" s="7">
        <v>4645417058.1344213</v>
      </c>
      <c r="K99" s="7">
        <v>1113684325.9326923</v>
      </c>
      <c r="L99" s="7">
        <v>3531732732.2017288</v>
      </c>
      <c r="M99" s="6"/>
      <c r="N99" s="7">
        <v>4609600427</v>
      </c>
      <c r="O99" s="7">
        <v>1098891555</v>
      </c>
      <c r="P99" s="7">
        <v>3510708872</v>
      </c>
    </row>
    <row r="100" spans="1:16">
      <c r="A100" s="4">
        <v>45566</v>
      </c>
      <c r="B100" s="5">
        <v>93.196476745124016</v>
      </c>
      <c r="C100" s="5">
        <v>47.877479315930586</v>
      </c>
      <c r="D100" s="5">
        <v>146.06451335797911</v>
      </c>
      <c r="E100" s="6"/>
      <c r="F100" s="7">
        <v>53041473397.30542</v>
      </c>
      <c r="G100" s="7">
        <v>14671901516.053741</v>
      </c>
      <c r="H100" s="7">
        <v>38369571881.251648</v>
      </c>
      <c r="I100" s="6"/>
      <c r="J100" s="7">
        <v>4614638867.4598141</v>
      </c>
      <c r="K100" s="7">
        <v>1042496203.9904031</v>
      </c>
      <c r="L100" s="7">
        <v>3572142663.4694109</v>
      </c>
      <c r="M100" s="6"/>
      <c r="N100" s="7">
        <v>4603965069</v>
      </c>
      <c r="O100" s="7">
        <v>1030627177</v>
      </c>
      <c r="P100" s="7">
        <v>3573337892</v>
      </c>
    </row>
    <row r="101" spans="1:16">
      <c r="A101" s="4">
        <v>45597</v>
      </c>
      <c r="B101" s="5">
        <v>93.466287245689045</v>
      </c>
      <c r="C101" s="5">
        <v>47.535659734077079</v>
      </c>
      <c r="D101" s="5">
        <v>147.04783658885881</v>
      </c>
      <c r="E101" s="6"/>
      <c r="F101" s="7">
        <v>53195032276.222839</v>
      </c>
      <c r="G101" s="7">
        <v>14567151990.538422</v>
      </c>
      <c r="H101" s="7">
        <v>38627880285.684387</v>
      </c>
      <c r="I101" s="6"/>
      <c r="J101" s="7">
        <v>4333072894.8987627</v>
      </c>
      <c r="K101" s="7">
        <v>1043153030.5766283</v>
      </c>
      <c r="L101" s="7">
        <v>3289919864.3221345</v>
      </c>
      <c r="M101" s="6"/>
      <c r="N101" s="7">
        <v>4323050367</v>
      </c>
      <c r="O101" s="7">
        <v>1033255943</v>
      </c>
      <c r="P101" s="7">
        <v>3289794424</v>
      </c>
    </row>
    <row r="102" spans="1:16">
      <c r="A102" s="4">
        <v>45627</v>
      </c>
      <c r="B102" s="5">
        <v>93.822017397704869</v>
      </c>
      <c r="C102" s="5">
        <v>47.269009829222846</v>
      </c>
      <c r="D102" s="5">
        <v>148.12962012908389</v>
      </c>
      <c r="E102" s="6"/>
      <c r="F102" s="7">
        <v>53397491125.030701</v>
      </c>
      <c r="G102" s="7">
        <v>14485437973.861176</v>
      </c>
      <c r="H102" s="7">
        <v>38912053151.169464</v>
      </c>
      <c r="I102" s="6"/>
      <c r="J102" s="7">
        <v>4464879225.8109989</v>
      </c>
      <c r="K102" s="7">
        <v>1186028526.3342941</v>
      </c>
      <c r="L102" s="7">
        <v>3278850699.4767046</v>
      </c>
      <c r="M102" s="6"/>
      <c r="N102" s="7">
        <v>4444224426</v>
      </c>
      <c r="O102" s="7">
        <v>1171400091</v>
      </c>
      <c r="P102" s="7">
        <v>3272824335</v>
      </c>
    </row>
    <row r="103" spans="1:16">
      <c r="A103" s="4">
        <v>45658</v>
      </c>
      <c r="B103" s="5">
        <v>94.28526877360548</v>
      </c>
      <c r="C103" s="5">
        <v>46.931528573109397</v>
      </c>
      <c r="D103" s="5">
        <v>149.5269866555364</v>
      </c>
      <c r="E103" s="6"/>
      <c r="F103" s="7">
        <v>53661144177.047852</v>
      </c>
      <c r="G103" s="7">
        <v>14382017914.493866</v>
      </c>
      <c r="H103" s="7">
        <v>39279126262.553955</v>
      </c>
      <c r="I103" s="6"/>
      <c r="J103" s="7">
        <v>4673515793</v>
      </c>
      <c r="K103" s="7">
        <v>1361701025</v>
      </c>
      <c r="L103" s="7">
        <v>3311814768</v>
      </c>
      <c r="M103" s="6"/>
      <c r="N103" s="7">
        <v>4673515793</v>
      </c>
      <c r="O103" s="7">
        <v>1361701025</v>
      </c>
      <c r="P103" s="7">
        <v>3311814768</v>
      </c>
    </row>
    <row r="104" spans="1:16">
      <c r="A104" s="4">
        <v>45689</v>
      </c>
      <c r="B104" s="5">
        <v>93.987551426386133</v>
      </c>
      <c r="C104" s="5">
        <v>46.294153856971391</v>
      </c>
      <c r="D104" s="5">
        <v>149.62550530722402</v>
      </c>
      <c r="E104" s="6"/>
      <c r="F104" s="7">
        <v>53491702506.032349</v>
      </c>
      <c r="G104" s="7">
        <v>14186696456.522125</v>
      </c>
      <c r="H104" s="7">
        <v>39305006049.510193</v>
      </c>
      <c r="I104" s="6"/>
      <c r="J104" s="7">
        <v>4258952928.1870165</v>
      </c>
      <c r="K104" s="7">
        <v>1172209991.3840303</v>
      </c>
      <c r="L104" s="7">
        <v>3086742936.8029861</v>
      </c>
      <c r="M104" s="6"/>
      <c r="N104" s="7">
        <v>4249101842</v>
      </c>
      <c r="O104" s="7">
        <v>1169985684</v>
      </c>
      <c r="P104" s="7">
        <v>3079116158</v>
      </c>
    </row>
    <row r="105" spans="1:16">
      <c r="A105" s="4">
        <v>45717</v>
      </c>
      <c r="B105" s="5">
        <v>94.181950898423636</v>
      </c>
      <c r="C105" s="5">
        <v>45.898822246277028</v>
      </c>
      <c r="D105" s="5">
        <v>150.50787067087958</v>
      </c>
      <c r="E105" s="6"/>
      <c r="F105" s="7">
        <v>53602342251.059692</v>
      </c>
      <c r="G105" s="7">
        <v>14065548339.679626</v>
      </c>
      <c r="H105" s="7">
        <v>39536793911.380066</v>
      </c>
      <c r="I105" s="6"/>
      <c r="J105" s="7">
        <v>4310578362.1226854</v>
      </c>
      <c r="K105" s="7">
        <v>1002650301.878673</v>
      </c>
      <c r="L105" s="7">
        <v>3307928060.2440124</v>
      </c>
      <c r="M105" s="6"/>
      <c r="N105" s="7">
        <v>4307254863</v>
      </c>
      <c r="O105" s="7">
        <v>1003601583</v>
      </c>
      <c r="P105" s="7">
        <v>3303653280</v>
      </c>
    </row>
    <row r="106" spans="1:16">
      <c r="A106" s="4">
        <v>45748</v>
      </c>
      <c r="B106" s="5">
        <v>94.295091974635071</v>
      </c>
      <c r="C106" s="5">
        <v>45.30627673013803</v>
      </c>
      <c r="D106" s="5">
        <v>151.4442485069039</v>
      </c>
      <c r="E106" s="6"/>
      <c r="F106" s="7">
        <v>53666734914.748291</v>
      </c>
      <c r="G106" s="7">
        <v>13883964647.706146</v>
      </c>
      <c r="H106" s="7">
        <v>39782770267.042114</v>
      </c>
      <c r="I106" s="6"/>
      <c r="J106" s="7">
        <v>4149762675</v>
      </c>
      <c r="K106" s="7">
        <v>929188815.63307977</v>
      </c>
      <c r="L106" s="7">
        <v>3220573859.3669205</v>
      </c>
      <c r="M106" s="6"/>
      <c r="N106" s="7">
        <v>4149762675</v>
      </c>
      <c r="O106" s="7">
        <v>927425649</v>
      </c>
      <c r="P106" s="7">
        <v>3222337026</v>
      </c>
    </row>
    <row r="107" spans="1:16">
      <c r="A107" s="4">
        <v>45778</v>
      </c>
      <c r="B107" s="5">
        <v>93.186459003657532</v>
      </c>
      <c r="C107" s="5">
        <v>43.289470494269963</v>
      </c>
      <c r="D107" s="5">
        <v>151.39506830722985</v>
      </c>
      <c r="E107" s="6"/>
      <c r="F107" s="7">
        <v>53035771939.631775</v>
      </c>
      <c r="G107" s="7">
        <v>13265920780.476624</v>
      </c>
      <c r="H107" s="7">
        <v>39769851159.155151</v>
      </c>
      <c r="I107" s="6"/>
      <c r="J107" s="7">
        <v>3833611982.6294026</v>
      </c>
      <c r="K107" s="7">
        <v>662812163</v>
      </c>
      <c r="L107" s="7">
        <v>3170799819.6294026</v>
      </c>
      <c r="M107" s="6"/>
      <c r="N107" s="7">
        <v>3860213762</v>
      </c>
      <c r="O107" s="7">
        <v>662812163</v>
      </c>
      <c r="P107" s="7">
        <v>3197401599</v>
      </c>
    </row>
    <row r="108" spans="1:16">
      <c r="A108" s="4">
        <v>45809</v>
      </c>
      <c r="B108" s="5">
        <v>92.023439574993276</v>
      </c>
      <c r="C108" s="5">
        <v>40.86461683550629</v>
      </c>
      <c r="D108" s="5">
        <v>151.70407390251907</v>
      </c>
      <c r="E108" s="6"/>
      <c r="F108" s="7">
        <v>52373855671.544189</v>
      </c>
      <c r="G108" s="7">
        <v>12522832076.130707</v>
      </c>
      <c r="H108" s="7">
        <v>39851023595.413513</v>
      </c>
      <c r="I108" s="6"/>
      <c r="J108" s="7">
        <v>3709132922.7157083</v>
      </c>
      <c r="K108" s="7">
        <v>491162708.50651765</v>
      </c>
      <c r="L108" s="7">
        <v>3217970214.2091904</v>
      </c>
      <c r="M108" s="6"/>
      <c r="N108" s="7">
        <v>3732011152</v>
      </c>
      <c r="O108" s="7">
        <v>500482684</v>
      </c>
      <c r="P108" s="7">
        <v>3231528468</v>
      </c>
    </row>
    <row r="109" spans="1:16">
      <c r="A109" s="4">
        <v>45839</v>
      </c>
      <c r="B109" s="5">
        <v>91.027665594734373</v>
      </c>
      <c r="C109" s="5">
        <v>39.063601612079978</v>
      </c>
      <c r="D109" s="5">
        <v>151.64767470857313</v>
      </c>
      <c r="E109" s="6"/>
      <c r="F109" s="7">
        <v>51807124815.096924</v>
      </c>
      <c r="G109" s="7">
        <v>11970916679.485504</v>
      </c>
      <c r="H109" s="7">
        <v>39836208135.611511</v>
      </c>
      <c r="I109" s="6"/>
      <c r="J109" s="7">
        <v>4162471337.5332308</v>
      </c>
      <c r="K109" s="7">
        <v>768717905.48592877</v>
      </c>
      <c r="L109" s="7">
        <v>3393753432.0473022</v>
      </c>
      <c r="M109" s="6"/>
      <c r="N109" s="7">
        <v>4200983023</v>
      </c>
      <c r="O109" s="7">
        <v>777469912</v>
      </c>
      <c r="P109" s="7">
        <v>3423513111</v>
      </c>
    </row>
    <row r="110" spans="1:16">
      <c r="A110" s="4">
        <v>45870</v>
      </c>
      <c r="B110" s="5">
        <v>89.871120108468702</v>
      </c>
      <c r="C110" s="5">
        <v>37.417364055699771</v>
      </c>
      <c r="D110" s="5">
        <v>151.06239204276787</v>
      </c>
      <c r="E110" s="6"/>
      <c r="F110" s="7">
        <v>51148893100.927063</v>
      </c>
      <c r="G110" s="7">
        <v>11466432407.457367</v>
      </c>
      <c r="H110" s="7">
        <v>39682460693.469788</v>
      </c>
      <c r="I110" s="6"/>
      <c r="J110" s="7">
        <v>3992859053.4351144</v>
      </c>
      <c r="K110" s="7">
        <v>692627409.73509932</v>
      </c>
      <c r="L110" s="7">
        <v>3300231643.7000151</v>
      </c>
      <c r="M110" s="6"/>
      <c r="N110" s="7">
        <v>4032880000</v>
      </c>
      <c r="O110" s="7">
        <v>694598835</v>
      </c>
      <c r="P110" s="7">
        <v>3338281165</v>
      </c>
    </row>
    <row r="111" spans="1:16">
      <c r="A111" s="4">
        <v>45901</v>
      </c>
      <c r="B111" s="5">
        <v>88.244755382838548</v>
      </c>
      <c r="C111" s="5">
        <v>35.605356598428919</v>
      </c>
      <c r="D111" s="5">
        <v>149.65259359816864</v>
      </c>
      <c r="E111" s="6"/>
      <c r="F111" s="7">
        <v>50223270326.959473</v>
      </c>
      <c r="G111" s="7">
        <v>10911148475.652985</v>
      </c>
      <c r="H111" s="7">
        <v>39312121851.30658</v>
      </c>
      <c r="I111" s="6"/>
      <c r="J111" s="7">
        <v>3719794284.1667933</v>
      </c>
      <c r="K111" s="7">
        <v>558400394.12830198</v>
      </c>
      <c r="L111" s="7">
        <v>3161393890.0384912</v>
      </c>
      <c r="M111" s="6"/>
      <c r="N111" s="7">
        <v>3765682263</v>
      </c>
      <c r="O111" s="7">
        <v>561579144</v>
      </c>
      <c r="P111" s="7">
        <v>3204103119</v>
      </c>
    </row>
    <row r="112" spans="1:16">
      <c r="A112" s="4">
        <v>45931</v>
      </c>
      <c r="B112" s="5">
        <v>86.276601026864952</v>
      </c>
      <c r="C112" s="5">
        <v>34.009586418389318</v>
      </c>
      <c r="D112" s="5">
        <v>147.25002494876139</v>
      </c>
      <c r="E112" s="6"/>
      <c r="F112" s="7">
        <v>49103122757.436401</v>
      </c>
      <c r="G112" s="7">
        <v>10422129770.860687</v>
      </c>
      <c r="H112" s="7">
        <v>38680992986.575806</v>
      </c>
      <c r="I112" s="6"/>
      <c r="J112" s="7">
        <v>3494491297.9367857</v>
      </c>
      <c r="K112" s="7">
        <v>553477499.1981132</v>
      </c>
      <c r="L112" s="7">
        <v>2941013798.7386723</v>
      </c>
      <c r="M112" s="6"/>
      <c r="N112" s="7">
        <v>3537599903</v>
      </c>
      <c r="O112" s="7">
        <v>556628225</v>
      </c>
      <c r="P112" s="7">
        <v>2980971678</v>
      </c>
    </row>
    <row r="113" spans="1:16">
      <c r="A113" s="4">
        <v>45962</v>
      </c>
      <c r="B113" s="5">
        <v>84.597082750335588</v>
      </c>
      <c r="C113" s="5">
        <v>32.271138031871907</v>
      </c>
      <c r="D113" s="5">
        <v>145.63925310064349</v>
      </c>
      <c r="E113" s="6"/>
      <c r="F113" s="7">
        <v>48147248382.180237</v>
      </c>
      <c r="G113" s="7">
        <v>9889387782.7243347</v>
      </c>
      <c r="H113" s="7">
        <v>38257860599.455994</v>
      </c>
      <c r="I113" s="6"/>
      <c r="J113" s="7">
        <v>3377198519.6425853</v>
      </c>
      <c r="K113" s="7">
        <v>510411042.44026339</v>
      </c>
      <c r="L113" s="7">
        <v>2866787477.202322</v>
      </c>
      <c r="M113" s="6"/>
      <c r="N113" s="7">
        <v>3424067890</v>
      </c>
      <c r="O113" s="7">
        <v>514769391</v>
      </c>
      <c r="P113" s="7">
        <v>2909298499</v>
      </c>
    </row>
    <row r="114" spans="1:16">
      <c r="A114" s="4">
        <v>45992</v>
      </c>
      <c r="B114" s="5">
        <v>83.214134392693268</v>
      </c>
      <c r="C114" s="5">
        <v>30.271768178067482</v>
      </c>
      <c r="D114" s="5">
        <v>144.97540701967799</v>
      </c>
      <c r="E114" s="6"/>
      <c r="F114" s="7">
        <v>47360162635.126282</v>
      </c>
      <c r="G114" s="7">
        <v>9276687239.4143066</v>
      </c>
      <c r="H114" s="7">
        <v>38083475395.712036</v>
      </c>
      <c r="I114" s="6"/>
      <c r="J114" s="7">
        <v>3677793478.7570024</v>
      </c>
      <c r="K114" s="7">
        <v>573327983.02425373</v>
      </c>
      <c r="L114" s="7">
        <v>3104465495.7327485</v>
      </c>
      <c r="M114" s="6"/>
      <c r="N114" s="7">
        <v>3745848254</v>
      </c>
      <c r="O114" s="7">
        <v>583119163</v>
      </c>
      <c r="P114" s="7">
        <v>3162729091</v>
      </c>
    </row>
  </sheetData>
  <mergeCells count="4">
    <mergeCell ref="B5:D5"/>
    <mergeCell ref="F5:H5"/>
    <mergeCell ref="J5:L5"/>
    <mergeCell ref="N5:P5"/>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346BF-219E-442D-9F44-4052B9E2821E}">
  <dimension ref="A1:T114"/>
  <sheetViews>
    <sheetView zoomScaleNormal="100" workbookViewId="0">
      <pane xSplit="1" ySplit="6" topLeftCell="B7" activePane="bottomRight" state="frozen"/>
      <selection pane="bottomRight" activeCell="S7" sqref="S7"/>
      <selection pane="bottomLeft" activeCell="A7" sqref="A7"/>
      <selection pane="topRight" activeCell="B1" sqref="B1"/>
    </sheetView>
  </sheetViews>
  <sheetFormatPr defaultColWidth="9.140625" defaultRowHeight="14.45"/>
  <cols>
    <col min="1" max="1" width="10.85546875" style="10" customWidth="1"/>
    <col min="2" max="6" width="15.7109375" style="10" customWidth="1"/>
    <col min="7" max="7" width="9.140625" style="10"/>
    <col min="8" max="9" width="18.85546875" style="15" bestFit="1" customWidth="1"/>
    <col min="10" max="11" width="17.28515625" style="15" bestFit="1" customWidth="1"/>
    <col min="12" max="12" width="18.85546875" style="15" bestFit="1" customWidth="1"/>
    <col min="13" max="13" width="19" style="15" bestFit="1" customWidth="1"/>
    <col min="15" max="15" width="17.85546875" bestFit="1" customWidth="1"/>
    <col min="16" max="16" width="17.42578125" style="10" bestFit="1" customWidth="1"/>
    <col min="17" max="18" width="16.7109375" style="10" bestFit="1" customWidth="1"/>
    <col min="19" max="19" width="17.85546875" style="10" bestFit="1" customWidth="1"/>
    <col min="20" max="20" width="17.42578125" style="10" bestFit="1" customWidth="1"/>
    <col min="21" max="16384" width="9.140625" style="10"/>
  </cols>
  <sheetData>
    <row r="1" spans="1:20">
      <c r="A1" s="8" t="s">
        <v>97</v>
      </c>
    </row>
    <row r="2" spans="1:20">
      <c r="A2" s="2" t="s">
        <v>95</v>
      </c>
    </row>
    <row r="3" spans="1:20">
      <c r="A3" s="2" t="s">
        <v>96</v>
      </c>
    </row>
    <row r="5" spans="1:20">
      <c r="A5" s="10" t="s">
        <v>77</v>
      </c>
      <c r="H5" s="25" t="s">
        <v>63</v>
      </c>
      <c r="O5" s="39" t="s">
        <v>60</v>
      </c>
      <c r="P5" s="39"/>
      <c r="Q5" s="39"/>
      <c r="R5" s="39"/>
      <c r="S5" s="39"/>
      <c r="T5" s="39"/>
    </row>
    <row r="6" spans="1:20" s="17" customFormat="1" ht="28.9">
      <c r="A6" s="16" t="s">
        <v>64</v>
      </c>
      <c r="B6" s="11" t="s">
        <v>78</v>
      </c>
      <c r="C6" s="11" t="s">
        <v>80</v>
      </c>
      <c r="D6" s="11" t="s">
        <v>98</v>
      </c>
      <c r="E6" s="11" t="s">
        <v>99</v>
      </c>
      <c r="F6" s="11" t="s">
        <v>81</v>
      </c>
      <c r="H6" s="18" t="s">
        <v>82</v>
      </c>
      <c r="I6" s="18" t="s">
        <v>83</v>
      </c>
      <c r="J6" s="18" t="s">
        <v>100</v>
      </c>
      <c r="K6" s="18" t="s">
        <v>101</v>
      </c>
      <c r="L6" s="18" t="s">
        <v>85</v>
      </c>
      <c r="M6" s="18" t="s">
        <v>86</v>
      </c>
      <c r="O6" s="18" t="s">
        <v>82</v>
      </c>
      <c r="P6" s="18" t="s">
        <v>83</v>
      </c>
      <c r="Q6" s="18" t="s">
        <v>100</v>
      </c>
      <c r="R6" s="18" t="s">
        <v>101</v>
      </c>
      <c r="S6" s="18" t="s">
        <v>85</v>
      </c>
      <c r="T6" s="18" t="s">
        <v>86</v>
      </c>
    </row>
    <row r="7" spans="1:20">
      <c r="A7" s="19">
        <v>42736</v>
      </c>
      <c r="B7" s="13">
        <v>55.573883494928957</v>
      </c>
      <c r="C7" s="13">
        <v>9.1667549511577402</v>
      </c>
      <c r="D7" s="13">
        <v>9.7530885754326828</v>
      </c>
      <c r="E7" s="13">
        <v>8.2682719308616335</v>
      </c>
      <c r="F7" s="20">
        <f t="shared" ref="F7:F38" si="0">100-SUM(B7:E7)</f>
        <v>17.238001047618994</v>
      </c>
      <c r="H7" s="21">
        <v>2642544819</v>
      </c>
      <c r="I7" s="22">
        <v>428745606</v>
      </c>
      <c r="J7" s="22">
        <v>343331792</v>
      </c>
      <c r="K7" s="15">
        <v>298323240</v>
      </c>
      <c r="L7" s="21">
        <v>4364354144</v>
      </c>
      <c r="M7" s="15">
        <f>L7-K7-J7-I7-H7</f>
        <v>651408687</v>
      </c>
      <c r="O7" s="36">
        <v>25403887528</v>
      </c>
      <c r="P7" s="36">
        <v>4190299420</v>
      </c>
      <c r="Q7" s="36">
        <v>4458323760</v>
      </c>
      <c r="R7" s="36">
        <v>3779585607</v>
      </c>
      <c r="S7" s="36">
        <v>52372249728</v>
      </c>
      <c r="T7" s="36">
        <v>14540153413</v>
      </c>
    </row>
    <row r="8" spans="1:20">
      <c r="A8" s="23">
        <v>42767</v>
      </c>
      <c r="B8" s="13">
        <v>55.417826820702118</v>
      </c>
      <c r="C8" s="13">
        <v>9.1521720036478076</v>
      </c>
      <c r="D8" s="13">
        <v>9.8038826359362528</v>
      </c>
      <c r="E8" s="13">
        <v>8.3100723242119781</v>
      </c>
      <c r="F8" s="20">
        <f t="shared" si="0"/>
        <v>17.316046215501856</v>
      </c>
      <c r="H8" s="21">
        <v>2070151082</v>
      </c>
      <c r="I8" s="22">
        <v>352297061</v>
      </c>
      <c r="J8" s="22">
        <v>335893546</v>
      </c>
      <c r="K8" s="15">
        <v>277091524</v>
      </c>
      <c r="L8" s="21">
        <v>3623028224</v>
      </c>
      <c r="M8" s="15">
        <f t="shared" ref="M8:M71" si="1">L8-K8-J8-I8-H8</f>
        <v>587595011</v>
      </c>
      <c r="O8" s="36">
        <v>25259346298</v>
      </c>
      <c r="P8" s="36">
        <v>4171543622</v>
      </c>
      <c r="Q8" s="36">
        <v>4468592162</v>
      </c>
      <c r="R8" s="36">
        <v>3787716095</v>
      </c>
      <c r="S8" s="36">
        <v>51630923808</v>
      </c>
      <c r="T8" s="36">
        <v>13943725631</v>
      </c>
    </row>
    <row r="9" spans="1:20">
      <c r="A9" s="23">
        <v>42795</v>
      </c>
      <c r="B9" s="13">
        <v>55.630608409529671</v>
      </c>
      <c r="C9" s="13">
        <v>9.1635044420361638</v>
      </c>
      <c r="D9" s="13">
        <v>9.7626718658815719</v>
      </c>
      <c r="E9" s="13">
        <v>8.2468068247053008</v>
      </c>
      <c r="F9" s="20">
        <f t="shared" si="0"/>
        <v>17.196408457847284</v>
      </c>
      <c r="H9" s="21">
        <v>1828312748</v>
      </c>
      <c r="I9" s="22">
        <v>304958998</v>
      </c>
      <c r="J9" s="22">
        <v>393742808</v>
      </c>
      <c r="K9" s="15">
        <v>319772307</v>
      </c>
      <c r="L9" s="21">
        <v>3556478435</v>
      </c>
      <c r="M9" s="15">
        <f t="shared" si="1"/>
        <v>709691574</v>
      </c>
      <c r="O9" s="36">
        <v>25674535570</v>
      </c>
      <c r="P9" s="36">
        <v>4229123633</v>
      </c>
      <c r="Q9" s="36">
        <v>4505650275</v>
      </c>
      <c r="R9" s="36">
        <v>3806051043</v>
      </c>
      <c r="S9" s="36">
        <v>50823048099</v>
      </c>
      <c r="T9" s="36">
        <v>12607687578</v>
      </c>
    </row>
    <row r="10" spans="1:20">
      <c r="A10" s="19">
        <v>42826</v>
      </c>
      <c r="B10" s="13">
        <v>55.886536574698312</v>
      </c>
      <c r="C10" s="13">
        <v>9.1368123138226505</v>
      </c>
      <c r="D10" s="13">
        <v>9.6215743014399493</v>
      </c>
      <c r="E10" s="13">
        <v>8.2522531631734921</v>
      </c>
      <c r="F10" s="20">
        <f t="shared" si="0"/>
        <v>17.102823646865602</v>
      </c>
      <c r="H10" s="21">
        <v>2314802030</v>
      </c>
      <c r="I10" s="22">
        <v>361170330</v>
      </c>
      <c r="J10" s="22">
        <v>354200322</v>
      </c>
      <c r="K10" s="15">
        <v>366914460</v>
      </c>
      <c r="L10" s="21">
        <v>4100444676</v>
      </c>
      <c r="M10" s="15">
        <f t="shared" si="1"/>
        <v>703357534</v>
      </c>
      <c r="O10" s="36">
        <v>26153806638</v>
      </c>
      <c r="P10" s="36">
        <v>4275849555</v>
      </c>
      <c r="Q10" s="36">
        <v>4502708689</v>
      </c>
      <c r="R10" s="36">
        <v>3861893164</v>
      </c>
      <c r="S10" s="36">
        <v>50559138631</v>
      </c>
      <c r="T10" s="36">
        <v>11764880585</v>
      </c>
    </row>
    <row r="11" spans="1:20">
      <c r="A11" s="19">
        <v>42856</v>
      </c>
      <c r="B11" s="13">
        <v>56.132824334458867</v>
      </c>
      <c r="C11" s="13">
        <v>9.1628093243371698</v>
      </c>
      <c r="D11" s="13">
        <v>9.5022603488503314</v>
      </c>
      <c r="E11" s="13">
        <v>8.1973328127934995</v>
      </c>
      <c r="F11" s="20">
        <f t="shared" si="0"/>
        <v>17.004773179560132</v>
      </c>
      <c r="H11" s="21">
        <v>2568174091</v>
      </c>
      <c r="I11" s="22">
        <v>419310863</v>
      </c>
      <c r="J11" s="22">
        <v>376910870</v>
      </c>
      <c r="K11" s="15">
        <v>355607299</v>
      </c>
      <c r="L11" s="21">
        <v>4442469848</v>
      </c>
      <c r="M11" s="15">
        <f t="shared" si="1"/>
        <v>722466725</v>
      </c>
      <c r="O11" s="36">
        <v>26634784521</v>
      </c>
      <c r="P11" s="36">
        <v>4347713746</v>
      </c>
      <c r="Q11" s="36">
        <v>4508781802</v>
      </c>
      <c r="R11" s="36">
        <v>3889599280</v>
      </c>
      <c r="S11" s="36">
        <v>50637254335</v>
      </c>
      <c r="T11" s="36">
        <v>11256374986</v>
      </c>
    </row>
    <row r="12" spans="1:20">
      <c r="A12" s="19">
        <v>42887</v>
      </c>
      <c r="B12" s="13">
        <v>56.376442072436703</v>
      </c>
      <c r="C12" s="13">
        <v>9.1557851337744527</v>
      </c>
      <c r="D12" s="13">
        <v>9.4484448878566933</v>
      </c>
      <c r="E12" s="13">
        <v>8.0849266870733452</v>
      </c>
      <c r="F12" s="20">
        <f t="shared" si="0"/>
        <v>16.934401218858795</v>
      </c>
      <c r="H12" s="21">
        <v>2454869984</v>
      </c>
      <c r="I12" s="22">
        <v>382752713</v>
      </c>
      <c r="J12" s="22">
        <v>403280948</v>
      </c>
      <c r="K12" s="15">
        <v>310276743</v>
      </c>
      <c r="L12" s="21">
        <v>4282717338</v>
      </c>
      <c r="M12" s="15">
        <f t="shared" si="1"/>
        <v>731536950</v>
      </c>
      <c r="O12" s="36">
        <v>27097357340</v>
      </c>
      <c r="P12" s="36">
        <v>4400731447</v>
      </c>
      <c r="Q12" s="36">
        <v>4541398464</v>
      </c>
      <c r="R12" s="36">
        <v>3886022946</v>
      </c>
      <c r="S12" s="36">
        <v>50555617529</v>
      </c>
      <c r="T12" s="36">
        <v>10630107332</v>
      </c>
    </row>
    <row r="13" spans="1:20">
      <c r="A13" s="19">
        <v>42917</v>
      </c>
      <c r="B13" s="13">
        <v>56.530451071384704</v>
      </c>
      <c r="C13" s="13">
        <v>9.1863699361395188</v>
      </c>
      <c r="D13" s="13">
        <v>9.3883410300829286</v>
      </c>
      <c r="E13" s="13">
        <v>8.0134401694222444</v>
      </c>
      <c r="F13" s="20">
        <f t="shared" si="0"/>
        <v>16.881397792970617</v>
      </c>
      <c r="H13" s="21">
        <v>2427221080</v>
      </c>
      <c r="I13" s="22">
        <v>396960912</v>
      </c>
      <c r="J13" s="22">
        <v>382981503</v>
      </c>
      <c r="K13" s="15">
        <v>331786842</v>
      </c>
      <c r="L13" s="21">
        <v>4274183755</v>
      </c>
      <c r="M13" s="15">
        <f t="shared" si="1"/>
        <v>735233418</v>
      </c>
      <c r="O13" s="36">
        <v>27423279051</v>
      </c>
      <c r="P13" s="36">
        <v>4456366108</v>
      </c>
      <c r="Q13" s="36">
        <v>4554343562</v>
      </c>
      <c r="R13" s="36">
        <v>3887370466</v>
      </c>
      <c r="S13" s="36">
        <v>50465447140</v>
      </c>
      <c r="T13" s="36">
        <v>10144087953</v>
      </c>
    </row>
    <row r="14" spans="1:20">
      <c r="A14" s="19">
        <v>42948</v>
      </c>
      <c r="B14" s="13">
        <v>56.548074193566833</v>
      </c>
      <c r="C14" s="13">
        <v>9.2167715530770806</v>
      </c>
      <c r="D14" s="13">
        <v>9.3549116175317337</v>
      </c>
      <c r="E14" s="13">
        <v>7.9534882307027059</v>
      </c>
      <c r="F14" s="20">
        <f t="shared" si="0"/>
        <v>16.926754405121642</v>
      </c>
      <c r="H14" s="21">
        <v>2492104504</v>
      </c>
      <c r="I14" s="22">
        <v>379901585</v>
      </c>
      <c r="J14" s="22">
        <v>406531632</v>
      </c>
      <c r="K14" s="15">
        <v>318897180</v>
      </c>
      <c r="L14" s="21">
        <v>4370075349</v>
      </c>
      <c r="M14" s="15">
        <f t="shared" si="1"/>
        <v>772640448</v>
      </c>
      <c r="O14" s="36">
        <v>27550309184</v>
      </c>
      <c r="P14" s="36">
        <v>4490425352</v>
      </c>
      <c r="Q14" s="36">
        <v>4557727405</v>
      </c>
      <c r="R14" s="36">
        <v>3874951764</v>
      </c>
      <c r="S14" s="36">
        <v>50471168345</v>
      </c>
      <c r="T14" s="36">
        <v>9997754640</v>
      </c>
    </row>
    <row r="15" spans="1:20">
      <c r="A15" s="19">
        <v>42979</v>
      </c>
      <c r="B15" s="13">
        <v>56.623501368037466</v>
      </c>
      <c r="C15" s="13">
        <v>9.2378694289597973</v>
      </c>
      <c r="D15" s="13">
        <v>9.2026898845647374</v>
      </c>
      <c r="E15" s="13">
        <v>7.9216211542283883</v>
      </c>
      <c r="F15" s="20">
        <f t="shared" si="0"/>
        <v>17.014318164209612</v>
      </c>
      <c r="H15" s="21">
        <v>2324009291</v>
      </c>
      <c r="I15" s="22">
        <v>370974994</v>
      </c>
      <c r="J15" s="22">
        <v>355875757</v>
      </c>
      <c r="K15" s="15">
        <v>327023954</v>
      </c>
      <c r="L15" s="21">
        <v>4070999814</v>
      </c>
      <c r="M15" s="15">
        <f t="shared" si="1"/>
        <v>693115818</v>
      </c>
      <c r="O15" s="36">
        <v>27713299163</v>
      </c>
      <c r="P15" s="36">
        <v>4521300042</v>
      </c>
      <c r="Q15" s="36">
        <v>4504082081</v>
      </c>
      <c r="R15" s="36">
        <v>3877087280</v>
      </c>
      <c r="S15" s="36">
        <v>50177814015</v>
      </c>
      <c r="T15" s="36">
        <v>9562045449</v>
      </c>
    </row>
    <row r="16" spans="1:20">
      <c r="A16" s="19">
        <v>43009</v>
      </c>
      <c r="B16" s="13">
        <v>56.766605366592216</v>
      </c>
      <c r="C16" s="13">
        <v>9.2674306165695377</v>
      </c>
      <c r="D16" s="13">
        <v>9.0652131255298229</v>
      </c>
      <c r="E16" s="13">
        <v>7.837016644443187</v>
      </c>
      <c r="F16" s="20">
        <f t="shared" si="0"/>
        <v>17.063734246865238</v>
      </c>
      <c r="H16" s="21">
        <v>2403895369</v>
      </c>
      <c r="I16" s="22">
        <v>398662774</v>
      </c>
      <c r="J16" s="22">
        <v>367054192</v>
      </c>
      <c r="K16" s="15">
        <v>339058398</v>
      </c>
      <c r="L16" s="21">
        <v>4258527642</v>
      </c>
      <c r="M16" s="15">
        <f t="shared" si="1"/>
        <v>749856909</v>
      </c>
      <c r="O16" s="36">
        <v>27997613836</v>
      </c>
      <c r="P16" s="36">
        <v>4570749686</v>
      </c>
      <c r="Q16" s="36">
        <v>4471014865</v>
      </c>
      <c r="R16" s="36">
        <v>3865261349</v>
      </c>
      <c r="S16" s="36">
        <v>50071987513</v>
      </c>
      <c r="T16" s="36">
        <v>9167347777</v>
      </c>
    </row>
    <row r="17" spans="1:20">
      <c r="A17" s="19">
        <v>43040</v>
      </c>
      <c r="B17" s="13">
        <v>56.878550453486511</v>
      </c>
      <c r="C17" s="13">
        <v>9.3245312053475349</v>
      </c>
      <c r="D17" s="13">
        <v>8.9622859757725806</v>
      </c>
      <c r="E17" s="13">
        <v>7.7597425202722832</v>
      </c>
      <c r="F17" s="20">
        <f t="shared" si="0"/>
        <v>17.074889845121078</v>
      </c>
      <c r="H17" s="21">
        <v>2300943999</v>
      </c>
      <c r="I17" s="22">
        <v>436809809</v>
      </c>
      <c r="J17" s="22">
        <v>356821621</v>
      </c>
      <c r="K17" s="15">
        <v>313998103</v>
      </c>
      <c r="L17" s="21">
        <v>4150315655</v>
      </c>
      <c r="M17" s="15">
        <f t="shared" si="1"/>
        <v>741742123</v>
      </c>
      <c r="O17" s="36">
        <v>28178613407</v>
      </c>
      <c r="P17" s="36">
        <v>4619533338</v>
      </c>
      <c r="Q17" s="36">
        <v>4440070813</v>
      </c>
      <c r="R17" s="36">
        <v>3844310076</v>
      </c>
      <c r="S17" s="36">
        <v>49857949024</v>
      </c>
      <c r="T17" s="36">
        <v>8775421390</v>
      </c>
    </row>
    <row r="18" spans="1:20">
      <c r="A18" s="19">
        <v>43070</v>
      </c>
      <c r="B18" s="13">
        <v>56.900174826590678</v>
      </c>
      <c r="C18" s="13">
        <v>9.3671052139165223</v>
      </c>
      <c r="D18" s="13">
        <v>8.8811652691623131</v>
      </c>
      <c r="E18" s="13">
        <v>7.7037932201548296</v>
      </c>
      <c r="F18" s="20">
        <f t="shared" si="0"/>
        <v>17.147761470175652</v>
      </c>
      <c r="H18" s="21">
        <v>2451733137</v>
      </c>
      <c r="I18" s="22">
        <v>422802797</v>
      </c>
      <c r="J18" s="22">
        <v>337216634</v>
      </c>
      <c r="K18" s="15">
        <v>269950594</v>
      </c>
      <c r="L18" s="21">
        <v>4205297092</v>
      </c>
      <c r="M18" s="15">
        <f t="shared" si="1"/>
        <v>723593930</v>
      </c>
      <c r="O18" s="36">
        <v>28278762134</v>
      </c>
      <c r="P18" s="36">
        <v>4655348442</v>
      </c>
      <c r="Q18" s="36">
        <v>4413841625</v>
      </c>
      <c r="R18" s="36">
        <v>3828700644</v>
      </c>
      <c r="S18" s="36">
        <v>49698891972</v>
      </c>
      <c r="T18" s="36">
        <v>8522239127</v>
      </c>
    </row>
    <row r="19" spans="1:20">
      <c r="A19" s="19">
        <v>43101</v>
      </c>
      <c r="B19" s="13">
        <v>56.879603462881803</v>
      </c>
      <c r="C19" s="13">
        <v>9.3496617578579588</v>
      </c>
      <c r="D19" s="13">
        <v>8.8634034593983131</v>
      </c>
      <c r="E19" s="13">
        <v>7.6585813778450129</v>
      </c>
      <c r="F19" s="20">
        <f t="shared" si="0"/>
        <v>17.248749942016914</v>
      </c>
      <c r="H19" s="21">
        <v>2687888864</v>
      </c>
      <c r="I19" s="22">
        <v>429210430</v>
      </c>
      <c r="J19" s="22">
        <v>343163354</v>
      </c>
      <c r="K19" s="15">
        <v>283335402</v>
      </c>
      <c r="L19" s="21">
        <v>4462056940</v>
      </c>
      <c r="M19" s="15">
        <f t="shared" si="1"/>
        <v>718458890</v>
      </c>
      <c r="O19" s="36">
        <f>SUM(H8:H19)</f>
        <v>28324106179</v>
      </c>
      <c r="P19" s="36">
        <f t="shared" ref="P19:P70" si="2">SUM(I8:I19)</f>
        <v>4655813266</v>
      </c>
      <c r="Q19" s="36">
        <f t="shared" ref="Q19:Q70" si="3">SUM(J8:J19)</f>
        <v>4413673187</v>
      </c>
      <c r="R19" s="36">
        <f t="shared" ref="R19:R70" si="4">SUM(K8:K19)</f>
        <v>3813712806</v>
      </c>
      <c r="S19" s="36">
        <f t="shared" ref="S19:S70" si="5">SUM(L8:L19)</f>
        <v>49796594768</v>
      </c>
      <c r="T19" s="36">
        <f t="shared" ref="T19:T70" si="6">SUM(M8:M19)</f>
        <v>8589289330</v>
      </c>
    </row>
    <row r="20" spans="1:20">
      <c r="A20" s="19">
        <v>43132</v>
      </c>
      <c r="B20" s="13">
        <v>57.170295375810113</v>
      </c>
      <c r="C20" s="13">
        <v>9.3149923678195723</v>
      </c>
      <c r="D20" s="13">
        <v>8.7491232044000213</v>
      </c>
      <c r="E20" s="13">
        <v>7.5744528748676929</v>
      </c>
      <c r="F20" s="20">
        <f t="shared" si="0"/>
        <v>17.191136177102607</v>
      </c>
      <c r="H20" s="21">
        <v>2568768702</v>
      </c>
      <c r="I20" s="22">
        <v>392689236</v>
      </c>
      <c r="J20" s="22">
        <v>333139700</v>
      </c>
      <c r="K20" s="15">
        <v>282081450</v>
      </c>
      <c r="L20" s="21">
        <v>4242003230</v>
      </c>
      <c r="M20" s="15">
        <f t="shared" si="1"/>
        <v>665324142</v>
      </c>
      <c r="O20" s="36">
        <f t="shared" ref="O20:O70" si="7">SUM(H9:H20)</f>
        <v>28822723799</v>
      </c>
      <c r="P20" s="36">
        <f t="shared" si="2"/>
        <v>4696205441</v>
      </c>
      <c r="Q20" s="36">
        <f t="shared" si="3"/>
        <v>4410919341</v>
      </c>
      <c r="R20" s="36">
        <f t="shared" si="4"/>
        <v>3818702732</v>
      </c>
      <c r="S20" s="36">
        <f t="shared" si="5"/>
        <v>50415569774</v>
      </c>
      <c r="T20" s="36">
        <f t="shared" si="6"/>
        <v>8667018461</v>
      </c>
    </row>
    <row r="21" spans="1:20">
      <c r="A21" s="19">
        <v>43160</v>
      </c>
      <c r="B21" s="13">
        <v>57.243134245641926</v>
      </c>
      <c r="C21" s="13">
        <v>9.3480545718327601</v>
      </c>
      <c r="D21" s="13">
        <v>8.6929528978625861</v>
      </c>
      <c r="E21" s="13">
        <v>7.5382929568630477</v>
      </c>
      <c r="F21" s="20">
        <f t="shared" si="0"/>
        <v>17.177565327799684</v>
      </c>
      <c r="H21" s="21">
        <v>2007225571</v>
      </c>
      <c r="I21" s="22">
        <v>344847857</v>
      </c>
      <c r="J21" s="22">
        <v>387017340</v>
      </c>
      <c r="K21" s="15">
        <v>320267038</v>
      </c>
      <c r="L21" s="21">
        <v>3804864873</v>
      </c>
      <c r="M21" s="15">
        <f t="shared" si="1"/>
        <v>745507067</v>
      </c>
      <c r="O21" s="36">
        <f t="shared" si="7"/>
        <v>29001636622</v>
      </c>
      <c r="P21" s="36">
        <f t="shared" si="2"/>
        <v>4736094300</v>
      </c>
      <c r="Q21" s="36">
        <f t="shared" si="3"/>
        <v>4404193873</v>
      </c>
      <c r="R21" s="36">
        <f t="shared" si="4"/>
        <v>3819197463</v>
      </c>
      <c r="S21" s="36">
        <f t="shared" si="5"/>
        <v>50663956212</v>
      </c>
      <c r="T21" s="36">
        <f t="shared" si="6"/>
        <v>8702833954</v>
      </c>
    </row>
    <row r="22" spans="1:20">
      <c r="A22" s="19">
        <v>43191</v>
      </c>
      <c r="B22" s="13">
        <v>56.985308089995442</v>
      </c>
      <c r="C22" s="13">
        <v>9.3522504196724832</v>
      </c>
      <c r="D22" s="13">
        <v>8.8423019464303731</v>
      </c>
      <c r="E22" s="13">
        <v>7.4874986175832507</v>
      </c>
      <c r="F22" s="20">
        <f t="shared" si="0"/>
        <v>17.332640926318447</v>
      </c>
      <c r="H22" s="21">
        <v>2115789769</v>
      </c>
      <c r="I22" s="22">
        <v>352072598</v>
      </c>
      <c r="J22" s="22">
        <v>419254927</v>
      </c>
      <c r="K22" s="15">
        <v>332194388</v>
      </c>
      <c r="L22" s="21">
        <v>3980425376</v>
      </c>
      <c r="M22" s="15">
        <f t="shared" si="1"/>
        <v>761113694</v>
      </c>
      <c r="O22" s="36">
        <f t="shared" si="7"/>
        <v>28802624361</v>
      </c>
      <c r="P22" s="36">
        <f t="shared" si="2"/>
        <v>4726996568</v>
      </c>
      <c r="Q22" s="36">
        <f t="shared" si="3"/>
        <v>4469248478</v>
      </c>
      <c r="R22" s="36">
        <f t="shared" si="4"/>
        <v>3784477391</v>
      </c>
      <c r="S22" s="36">
        <f t="shared" si="5"/>
        <v>50543936912</v>
      </c>
      <c r="T22" s="36">
        <f t="shared" si="6"/>
        <v>8760590114</v>
      </c>
    </row>
    <row r="23" spans="1:20">
      <c r="A23" s="19">
        <v>43221</v>
      </c>
      <c r="B23" s="13">
        <v>56.978965278642555</v>
      </c>
      <c r="C23" s="13">
        <v>9.3082856121794961</v>
      </c>
      <c r="D23" s="13">
        <v>8.879196955122751</v>
      </c>
      <c r="E23" s="13">
        <v>7.394680067295349</v>
      </c>
      <c r="F23" s="20">
        <f t="shared" si="0"/>
        <v>17.438872086759844</v>
      </c>
      <c r="H23" s="21">
        <v>2634477489</v>
      </c>
      <c r="I23" s="22">
        <v>408444600</v>
      </c>
      <c r="J23" s="22">
        <v>406390900</v>
      </c>
      <c r="K23" s="15">
        <v>317713996</v>
      </c>
      <c r="L23" s="21">
        <v>4564482043</v>
      </c>
      <c r="M23" s="15">
        <f t="shared" si="1"/>
        <v>797455058</v>
      </c>
      <c r="O23" s="36">
        <f t="shared" si="7"/>
        <v>28868927759</v>
      </c>
      <c r="P23" s="36">
        <f t="shared" si="2"/>
        <v>4716130305</v>
      </c>
      <c r="Q23" s="36">
        <f t="shared" si="3"/>
        <v>4498728508</v>
      </c>
      <c r="R23" s="36">
        <f t="shared" si="4"/>
        <v>3746584088</v>
      </c>
      <c r="S23" s="36">
        <f t="shared" si="5"/>
        <v>50665949107</v>
      </c>
      <c r="T23" s="36">
        <f t="shared" si="6"/>
        <v>8835578447</v>
      </c>
    </row>
    <row r="24" spans="1:20">
      <c r="A24" s="19">
        <v>43252</v>
      </c>
      <c r="B24" s="13">
        <v>57.193163543964545</v>
      </c>
      <c r="C24" s="13">
        <v>9.2635790168276149</v>
      </c>
      <c r="D24" s="13">
        <v>8.8077660071289543</v>
      </c>
      <c r="E24" s="13">
        <v>7.3687532997025924</v>
      </c>
      <c r="F24" s="20">
        <f t="shared" si="0"/>
        <v>17.366738132376284</v>
      </c>
      <c r="H24" s="21">
        <v>2734482645</v>
      </c>
      <c r="I24" s="22">
        <v>387812681</v>
      </c>
      <c r="J24" s="22">
        <v>393437257</v>
      </c>
      <c r="K24" s="15">
        <v>319183523</v>
      </c>
      <c r="L24" s="21">
        <v>4581851293</v>
      </c>
      <c r="M24" s="15">
        <f t="shared" si="1"/>
        <v>746935187</v>
      </c>
      <c r="O24" s="36">
        <f t="shared" si="7"/>
        <v>29148540420</v>
      </c>
      <c r="P24" s="36">
        <f t="shared" si="2"/>
        <v>4721190273</v>
      </c>
      <c r="Q24" s="36">
        <f t="shared" si="3"/>
        <v>4488884817</v>
      </c>
      <c r="R24" s="36">
        <f t="shared" si="4"/>
        <v>3755490868</v>
      </c>
      <c r="S24" s="36">
        <f t="shared" si="5"/>
        <v>50965083062</v>
      </c>
      <c r="T24" s="36">
        <f t="shared" si="6"/>
        <v>8850976684</v>
      </c>
    </row>
    <row r="25" spans="1:20">
      <c r="A25" s="19">
        <v>43282</v>
      </c>
      <c r="B25" s="13">
        <v>57.251101422588789</v>
      </c>
      <c r="C25" s="13">
        <v>9.2990360517993409</v>
      </c>
      <c r="D25" s="13">
        <v>8.7707601046388888</v>
      </c>
      <c r="E25" s="13">
        <v>7.3461518456117068</v>
      </c>
      <c r="F25" s="20">
        <f t="shared" si="0"/>
        <v>17.332950575361281</v>
      </c>
      <c r="H25" s="21">
        <v>2685532554</v>
      </c>
      <c r="I25" s="22">
        <v>452191863</v>
      </c>
      <c r="J25" s="22">
        <v>399170597</v>
      </c>
      <c r="K25" s="15">
        <v>349624241</v>
      </c>
      <c r="L25" s="21">
        <v>4673792889</v>
      </c>
      <c r="M25" s="15">
        <f t="shared" si="1"/>
        <v>787273634</v>
      </c>
      <c r="O25" s="36">
        <f t="shared" si="7"/>
        <v>29406851894</v>
      </c>
      <c r="P25" s="36">
        <f t="shared" si="2"/>
        <v>4776421224</v>
      </c>
      <c r="Q25" s="36">
        <f t="shared" si="3"/>
        <v>4505073911</v>
      </c>
      <c r="R25" s="36">
        <f t="shared" si="4"/>
        <v>3773328267</v>
      </c>
      <c r="S25" s="36">
        <f t="shared" si="5"/>
        <v>51364692196</v>
      </c>
      <c r="T25" s="36">
        <f t="shared" si="6"/>
        <v>8903016900</v>
      </c>
    </row>
    <row r="26" spans="1:20">
      <c r="A26" s="19">
        <v>43313</v>
      </c>
      <c r="B26" s="13">
        <v>57.23194847319192</v>
      </c>
      <c r="C26" s="13">
        <v>9.3460064182201048</v>
      </c>
      <c r="D26" s="13">
        <v>8.7488454088312508</v>
      </c>
      <c r="E26" s="13">
        <v>7.3323871609045117</v>
      </c>
      <c r="F26" s="20">
        <f t="shared" si="0"/>
        <v>17.340812538852219</v>
      </c>
      <c r="H26" s="21">
        <v>2648432040</v>
      </c>
      <c r="I26" s="22">
        <v>431162662</v>
      </c>
      <c r="J26" s="22">
        <v>420676331</v>
      </c>
      <c r="K26" s="15">
        <v>333115608</v>
      </c>
      <c r="L26" s="21">
        <v>4660429479</v>
      </c>
      <c r="M26" s="15">
        <f t="shared" si="1"/>
        <v>827042838</v>
      </c>
      <c r="O26" s="36">
        <f t="shared" si="7"/>
        <v>29563179430</v>
      </c>
      <c r="P26" s="36">
        <f t="shared" si="2"/>
        <v>4827682301</v>
      </c>
      <c r="Q26" s="36">
        <f t="shared" si="3"/>
        <v>4519218610</v>
      </c>
      <c r="R26" s="36">
        <f t="shared" si="4"/>
        <v>3787546695</v>
      </c>
      <c r="S26" s="36">
        <f t="shared" si="5"/>
        <v>51655046326</v>
      </c>
      <c r="T26" s="36">
        <f t="shared" si="6"/>
        <v>8957419290</v>
      </c>
    </row>
    <row r="27" spans="1:20">
      <c r="A27" s="19">
        <v>43344</v>
      </c>
      <c r="B27" s="13">
        <v>57.29199584639958</v>
      </c>
      <c r="C27" s="13">
        <v>9.3643709125331469</v>
      </c>
      <c r="D27" s="13">
        <v>8.7260122887579499</v>
      </c>
      <c r="E27" s="13">
        <v>7.3355469780803997</v>
      </c>
      <c r="F27" s="20">
        <f t="shared" si="0"/>
        <v>17.282073974228922</v>
      </c>
      <c r="H27" s="21">
        <v>2502752641</v>
      </c>
      <c r="I27" s="22">
        <v>404606956</v>
      </c>
      <c r="J27" s="22">
        <v>366581089</v>
      </c>
      <c r="K27" s="15">
        <v>347570668</v>
      </c>
      <c r="L27" s="21">
        <v>4328834567</v>
      </c>
      <c r="M27" s="15">
        <f t="shared" si="1"/>
        <v>707323213</v>
      </c>
      <c r="O27" s="36">
        <f t="shared" si="7"/>
        <v>29741922780</v>
      </c>
      <c r="P27" s="36">
        <f t="shared" si="2"/>
        <v>4861314263</v>
      </c>
      <c r="Q27" s="36">
        <f t="shared" si="3"/>
        <v>4529923942</v>
      </c>
      <c r="R27" s="36">
        <f t="shared" si="4"/>
        <v>3808093409</v>
      </c>
      <c r="S27" s="36">
        <f t="shared" si="5"/>
        <v>51912881079</v>
      </c>
      <c r="T27" s="36">
        <f t="shared" si="6"/>
        <v>8971626685</v>
      </c>
    </row>
    <row r="28" spans="1:20">
      <c r="A28" s="19">
        <v>43374</v>
      </c>
      <c r="B28" s="13">
        <v>57.22958045364831</v>
      </c>
      <c r="C28" s="13">
        <v>9.4428294491303308</v>
      </c>
      <c r="D28" s="13">
        <v>8.7540994754589683</v>
      </c>
      <c r="E28" s="13">
        <v>7.3317995259530671</v>
      </c>
      <c r="F28" s="20">
        <f t="shared" si="0"/>
        <v>17.241691095809315</v>
      </c>
      <c r="H28" s="21">
        <v>2597143771</v>
      </c>
      <c r="I28" s="22">
        <v>476624909</v>
      </c>
      <c r="J28" s="22">
        <v>416151523</v>
      </c>
      <c r="K28" s="15">
        <v>366021478</v>
      </c>
      <c r="L28" s="21">
        <v>4652799039</v>
      </c>
      <c r="M28" s="15">
        <f t="shared" si="1"/>
        <v>796857358</v>
      </c>
      <c r="O28" s="36">
        <f t="shared" si="7"/>
        <v>29935171182</v>
      </c>
      <c r="P28" s="36">
        <f t="shared" si="2"/>
        <v>4939276398</v>
      </c>
      <c r="Q28" s="36">
        <f t="shared" si="3"/>
        <v>4579021273</v>
      </c>
      <c r="R28" s="36">
        <f t="shared" si="4"/>
        <v>3835056489</v>
      </c>
      <c r="S28" s="36">
        <f t="shared" si="5"/>
        <v>52307152476</v>
      </c>
      <c r="T28" s="36">
        <f t="shared" si="6"/>
        <v>9018627134</v>
      </c>
    </row>
    <row r="29" spans="1:20">
      <c r="A29" s="19">
        <v>43405</v>
      </c>
      <c r="B29" s="13">
        <v>57.241172994151668</v>
      </c>
      <c r="C29" s="13">
        <v>9.4692068185918146</v>
      </c>
      <c r="D29" s="13">
        <v>8.7582342287857724</v>
      </c>
      <c r="E29" s="13">
        <v>7.351715760859534</v>
      </c>
      <c r="F29" s="20">
        <f t="shared" si="0"/>
        <v>17.179670197611216</v>
      </c>
      <c r="H29" s="21">
        <v>2488205330</v>
      </c>
      <c r="I29" s="22">
        <v>480581948</v>
      </c>
      <c r="J29" s="22">
        <v>386708686</v>
      </c>
      <c r="K29" s="15">
        <v>347687663</v>
      </c>
      <c r="L29" s="21">
        <v>4466886273</v>
      </c>
      <c r="M29" s="15">
        <f t="shared" si="1"/>
        <v>763702646</v>
      </c>
      <c r="O29" s="36">
        <f t="shared" si="7"/>
        <v>30122432513</v>
      </c>
      <c r="P29" s="36">
        <f t="shared" si="2"/>
        <v>4983048537</v>
      </c>
      <c r="Q29" s="36">
        <f t="shared" si="3"/>
        <v>4608908338</v>
      </c>
      <c r="R29" s="36">
        <f t="shared" si="4"/>
        <v>3868746049</v>
      </c>
      <c r="S29" s="36">
        <f t="shared" si="5"/>
        <v>52623723094</v>
      </c>
      <c r="T29" s="36">
        <f t="shared" si="6"/>
        <v>9040587657</v>
      </c>
    </row>
    <row r="30" spans="1:20">
      <c r="A30" s="19">
        <v>43435</v>
      </c>
      <c r="B30" s="13">
        <v>57.682772938058591</v>
      </c>
      <c r="C30" s="13">
        <v>9.4387072333818534</v>
      </c>
      <c r="D30" s="13">
        <v>8.6309178849240578</v>
      </c>
      <c r="E30" s="13">
        <v>7.3265618331160702</v>
      </c>
      <c r="F30" s="20">
        <f t="shared" si="0"/>
        <v>16.921040110519428</v>
      </c>
      <c r="H30" s="21">
        <v>3187603181</v>
      </c>
      <c r="I30" s="22">
        <v>489138482</v>
      </c>
      <c r="J30" s="22">
        <v>345552958</v>
      </c>
      <c r="K30" s="15">
        <v>320663514</v>
      </c>
      <c r="L30" s="21">
        <v>5078131251</v>
      </c>
      <c r="M30" s="15">
        <f t="shared" si="1"/>
        <v>735173116</v>
      </c>
      <c r="O30" s="36">
        <f t="shared" si="7"/>
        <v>30858302557</v>
      </c>
      <c r="P30" s="36">
        <f t="shared" si="2"/>
        <v>5049384222</v>
      </c>
      <c r="Q30" s="36">
        <f t="shared" si="3"/>
        <v>4617244662</v>
      </c>
      <c r="R30" s="36">
        <f t="shared" si="4"/>
        <v>3919458969</v>
      </c>
      <c r="S30" s="36">
        <f t="shared" si="5"/>
        <v>53496557253</v>
      </c>
      <c r="T30" s="36">
        <f t="shared" si="6"/>
        <v>9052166843</v>
      </c>
    </row>
    <row r="31" spans="1:20">
      <c r="A31" s="19">
        <v>43466</v>
      </c>
      <c r="B31" s="13">
        <v>57.270044933966972</v>
      </c>
      <c r="C31" s="13">
        <v>9.66438157580194</v>
      </c>
      <c r="D31" s="13">
        <v>8.6804867636122545</v>
      </c>
      <c r="E31" s="13">
        <v>7.3822575651066966</v>
      </c>
      <c r="F31" s="20">
        <f t="shared" si="0"/>
        <v>17.002829161512139</v>
      </c>
      <c r="H31" s="21">
        <v>2481158859</v>
      </c>
      <c r="I31" s="22">
        <v>552311988</v>
      </c>
      <c r="J31" s="22">
        <v>371812896</v>
      </c>
      <c r="K31" s="15">
        <v>314943760</v>
      </c>
      <c r="L31" s="21">
        <v>4486639381</v>
      </c>
      <c r="M31" s="15">
        <f t="shared" si="1"/>
        <v>766411878</v>
      </c>
      <c r="O31" s="36">
        <f t="shared" si="7"/>
        <v>30651572552</v>
      </c>
      <c r="P31" s="36">
        <f t="shared" si="2"/>
        <v>5172485780</v>
      </c>
      <c r="Q31" s="36">
        <f t="shared" si="3"/>
        <v>4645894204</v>
      </c>
      <c r="R31" s="36">
        <f t="shared" si="4"/>
        <v>3951067327</v>
      </c>
      <c r="S31" s="36">
        <f t="shared" si="5"/>
        <v>53521139694</v>
      </c>
      <c r="T31" s="36">
        <f t="shared" si="6"/>
        <v>9100119831</v>
      </c>
    </row>
    <row r="32" spans="1:20">
      <c r="A32" s="19">
        <v>43497</v>
      </c>
      <c r="B32" s="13">
        <v>56.71379016765745</v>
      </c>
      <c r="C32" s="13">
        <v>9.9096358475575439</v>
      </c>
      <c r="D32" s="13">
        <v>8.7648195824548445</v>
      </c>
      <c r="E32" s="13">
        <v>7.5153159071543403</v>
      </c>
      <c r="F32" s="20">
        <f t="shared" si="0"/>
        <v>17.096438495175818</v>
      </c>
      <c r="H32" s="21">
        <v>2039187284</v>
      </c>
      <c r="I32" s="22">
        <v>483437711</v>
      </c>
      <c r="J32" s="22">
        <v>342441648</v>
      </c>
      <c r="K32" s="15">
        <v>322570294</v>
      </c>
      <c r="L32" s="21">
        <v>3833148798</v>
      </c>
      <c r="M32" s="15">
        <f t="shared" si="1"/>
        <v>645511861</v>
      </c>
      <c r="O32" s="36">
        <f t="shared" si="7"/>
        <v>30121991134</v>
      </c>
      <c r="P32" s="36">
        <f t="shared" si="2"/>
        <v>5263234255</v>
      </c>
      <c r="Q32" s="36">
        <f t="shared" si="3"/>
        <v>4655196152</v>
      </c>
      <c r="R32" s="36">
        <f t="shared" si="4"/>
        <v>3991556171</v>
      </c>
      <c r="S32" s="36">
        <f t="shared" si="5"/>
        <v>53112285262</v>
      </c>
      <c r="T32" s="36">
        <f t="shared" si="6"/>
        <v>9080307550</v>
      </c>
    </row>
    <row r="33" spans="1:20">
      <c r="A33" s="19">
        <v>43525</v>
      </c>
      <c r="B33" s="13">
        <v>56.160801188068078</v>
      </c>
      <c r="C33" s="13">
        <v>10.111804051234694</v>
      </c>
      <c r="D33" s="13">
        <v>8.8112904184784711</v>
      </c>
      <c r="E33" s="13">
        <v>7.6389034149570305</v>
      </c>
      <c r="F33" s="20">
        <f t="shared" si="0"/>
        <v>17.277200927261717</v>
      </c>
      <c r="H33" s="21">
        <v>1555373960</v>
      </c>
      <c r="I33" s="22">
        <v>423749588</v>
      </c>
      <c r="J33" s="22">
        <v>386886831</v>
      </c>
      <c r="K33" s="15">
        <v>364396351</v>
      </c>
      <c r="L33" s="21">
        <v>3523263639</v>
      </c>
      <c r="M33" s="15">
        <f t="shared" si="1"/>
        <v>792856909</v>
      </c>
      <c r="O33" s="36">
        <f t="shared" si="7"/>
        <v>29670139523</v>
      </c>
      <c r="P33" s="36">
        <f t="shared" si="2"/>
        <v>5342135986</v>
      </c>
      <c r="Q33" s="36">
        <f t="shared" si="3"/>
        <v>4655065643</v>
      </c>
      <c r="R33" s="36">
        <f t="shared" si="4"/>
        <v>4035685484</v>
      </c>
      <c r="S33" s="36">
        <f t="shared" si="5"/>
        <v>52830684028</v>
      </c>
      <c r="T33" s="36">
        <f t="shared" si="6"/>
        <v>9127657392</v>
      </c>
    </row>
    <row r="34" spans="1:20">
      <c r="A34" s="19">
        <v>43556</v>
      </c>
      <c r="B34" s="13">
        <v>55.865051338587222</v>
      </c>
      <c r="C34" s="13">
        <v>10.387911765184109</v>
      </c>
      <c r="D34" s="13">
        <v>8.7482099497839645</v>
      </c>
      <c r="E34" s="13">
        <v>7.6580004600185063</v>
      </c>
      <c r="F34" s="20">
        <f t="shared" si="0"/>
        <v>17.340826486426181</v>
      </c>
      <c r="H34" s="21">
        <v>1933049923</v>
      </c>
      <c r="I34" s="22">
        <v>493015902</v>
      </c>
      <c r="J34" s="22">
        <v>381780373</v>
      </c>
      <c r="K34" s="15">
        <v>338651798</v>
      </c>
      <c r="L34" s="21">
        <v>3933026891</v>
      </c>
      <c r="M34" s="15">
        <f t="shared" si="1"/>
        <v>786528895</v>
      </c>
      <c r="O34" s="36">
        <f t="shared" si="7"/>
        <v>29487399677</v>
      </c>
      <c r="P34" s="36">
        <f t="shared" si="2"/>
        <v>5483079290</v>
      </c>
      <c r="Q34" s="36">
        <f t="shared" si="3"/>
        <v>4617591089</v>
      </c>
      <c r="R34" s="36">
        <f t="shared" si="4"/>
        <v>4042142894</v>
      </c>
      <c r="S34" s="36">
        <f t="shared" si="5"/>
        <v>52783285543</v>
      </c>
      <c r="T34" s="36">
        <f t="shared" si="6"/>
        <v>9153072593</v>
      </c>
    </row>
    <row r="35" spans="1:20">
      <c r="A35" s="19">
        <v>43586</v>
      </c>
      <c r="B35" s="13">
        <v>55.262173065123264</v>
      </c>
      <c r="C35" s="13">
        <v>10.713329576505506</v>
      </c>
      <c r="D35" s="13">
        <v>8.8043042137839471</v>
      </c>
      <c r="E35" s="13">
        <v>7.7763541461447945</v>
      </c>
      <c r="F35" s="20">
        <f t="shared" si="0"/>
        <v>17.443838998442487</v>
      </c>
      <c r="H35" s="21">
        <v>2262809698</v>
      </c>
      <c r="I35" s="22">
        <v>569848946</v>
      </c>
      <c r="J35" s="22">
        <v>427483864</v>
      </c>
      <c r="K35" s="15">
        <v>372663739</v>
      </c>
      <c r="L35" s="21">
        <v>4467753349</v>
      </c>
      <c r="M35" s="15">
        <f t="shared" si="1"/>
        <v>834947102</v>
      </c>
      <c r="O35" s="36">
        <f t="shared" si="7"/>
        <v>29115731886</v>
      </c>
      <c r="P35" s="36">
        <f t="shared" si="2"/>
        <v>5644483636</v>
      </c>
      <c r="Q35" s="36">
        <f t="shared" si="3"/>
        <v>4638684053</v>
      </c>
      <c r="R35" s="36">
        <f t="shared" si="4"/>
        <v>4097092637</v>
      </c>
      <c r="S35" s="36">
        <f t="shared" si="5"/>
        <v>52686556849</v>
      </c>
      <c r="T35" s="36">
        <f t="shared" si="6"/>
        <v>9190564637</v>
      </c>
    </row>
    <row r="36" spans="1:20">
      <c r="A36" s="19">
        <v>43617</v>
      </c>
      <c r="B36" s="13">
        <v>54.352010028964607</v>
      </c>
      <c r="C36" s="13">
        <v>11.072255512295378</v>
      </c>
      <c r="D36" s="13">
        <v>8.9204241888696885</v>
      </c>
      <c r="E36" s="13">
        <v>7.9530405012011975</v>
      </c>
      <c r="F36" s="20">
        <f t="shared" si="0"/>
        <v>17.702269768669126</v>
      </c>
      <c r="H36" s="21">
        <v>1910139582</v>
      </c>
      <c r="I36" s="22">
        <v>506675896</v>
      </c>
      <c r="J36" s="22">
        <v>398025625</v>
      </c>
      <c r="K36" s="15">
        <v>361819316</v>
      </c>
      <c r="L36" s="21">
        <v>3947467216</v>
      </c>
      <c r="M36" s="15">
        <f t="shared" si="1"/>
        <v>770806797</v>
      </c>
      <c r="O36" s="36">
        <f t="shared" si="7"/>
        <v>28291388823</v>
      </c>
      <c r="P36" s="36">
        <f t="shared" si="2"/>
        <v>5763346851</v>
      </c>
      <c r="Q36" s="36">
        <f t="shared" si="3"/>
        <v>4643272421</v>
      </c>
      <c r="R36" s="36">
        <f t="shared" si="4"/>
        <v>4139728430</v>
      </c>
      <c r="S36" s="36">
        <f t="shared" si="5"/>
        <v>52052172772</v>
      </c>
      <c r="T36" s="36">
        <f t="shared" si="6"/>
        <v>9214436247</v>
      </c>
    </row>
    <row r="37" spans="1:20">
      <c r="A37" s="19">
        <v>43647</v>
      </c>
      <c r="B37" s="13">
        <v>53.342324887049152</v>
      </c>
      <c r="C37" s="13">
        <v>11.486023669084094</v>
      </c>
      <c r="D37" s="13">
        <v>9.0165116933366392</v>
      </c>
      <c r="E37" s="13">
        <v>8.0359451979858569</v>
      </c>
      <c r="F37" s="20">
        <f t="shared" si="0"/>
        <v>18.119194552544258</v>
      </c>
      <c r="H37" s="21">
        <v>1990622392</v>
      </c>
      <c r="I37" s="22">
        <v>631102080</v>
      </c>
      <c r="J37" s="22">
        <v>420561238</v>
      </c>
      <c r="K37" s="15">
        <v>367265979</v>
      </c>
      <c r="L37" s="21">
        <v>4356297541</v>
      </c>
      <c r="M37" s="15">
        <f t="shared" si="1"/>
        <v>946745852</v>
      </c>
      <c r="O37" s="36">
        <f t="shared" si="7"/>
        <v>27596478661</v>
      </c>
      <c r="P37" s="36">
        <f t="shared" si="2"/>
        <v>5942257068</v>
      </c>
      <c r="Q37" s="36">
        <f t="shared" si="3"/>
        <v>4664663062</v>
      </c>
      <c r="R37" s="36">
        <f t="shared" si="4"/>
        <v>4157370168</v>
      </c>
      <c r="S37" s="36">
        <f t="shared" si="5"/>
        <v>51734677424</v>
      </c>
      <c r="T37" s="36">
        <f t="shared" si="6"/>
        <v>9373908465</v>
      </c>
    </row>
    <row r="38" spans="1:20">
      <c r="A38" s="19">
        <v>43678</v>
      </c>
      <c r="B38" s="13">
        <v>52.094179847897095</v>
      </c>
      <c r="C38" s="13">
        <v>11.987115429779532</v>
      </c>
      <c r="D38" s="13">
        <v>9.109336708589435</v>
      </c>
      <c r="E38" s="13">
        <v>8.1549878732209624</v>
      </c>
      <c r="F38" s="20">
        <f t="shared" si="0"/>
        <v>18.65438014051297</v>
      </c>
      <c r="H38" s="21">
        <v>1746482106</v>
      </c>
      <c r="I38" s="22">
        <v>631442018</v>
      </c>
      <c r="J38" s="22">
        <v>423894617</v>
      </c>
      <c r="K38" s="15">
        <v>354591497</v>
      </c>
      <c r="L38" s="21">
        <v>4168583379</v>
      </c>
      <c r="M38" s="15">
        <f t="shared" si="1"/>
        <v>1012173141</v>
      </c>
      <c r="O38" s="36">
        <f t="shared" si="7"/>
        <v>26694528727</v>
      </c>
      <c r="P38" s="36">
        <f t="shared" si="2"/>
        <v>6142536424</v>
      </c>
      <c r="Q38" s="36">
        <f t="shared" si="3"/>
        <v>4667881348</v>
      </c>
      <c r="R38" s="36">
        <f t="shared" si="4"/>
        <v>4178846057</v>
      </c>
      <c r="S38" s="36">
        <f t="shared" si="5"/>
        <v>51242831324</v>
      </c>
      <c r="T38" s="36">
        <f t="shared" si="6"/>
        <v>9559038768</v>
      </c>
    </row>
    <row r="39" spans="1:20">
      <c r="A39" s="19">
        <v>43709</v>
      </c>
      <c r="B39" s="13">
        <v>50.739346492046941</v>
      </c>
      <c r="C39" s="13">
        <v>12.488687983417085</v>
      </c>
      <c r="D39" s="13">
        <v>9.1878007353966531</v>
      </c>
      <c r="E39" s="13">
        <v>8.2702353284929462</v>
      </c>
      <c r="F39" s="20">
        <f t="shared" ref="F39:F70" si="8">100-SUM(B39:E39)</f>
        <v>19.313929460646378</v>
      </c>
      <c r="H39" s="21">
        <v>1632257243</v>
      </c>
      <c r="I39" s="22">
        <v>618248075</v>
      </c>
      <c r="J39" s="22">
        <v>374874915</v>
      </c>
      <c r="K39" s="15">
        <v>377900478</v>
      </c>
      <c r="L39" s="21">
        <v>3981491630</v>
      </c>
      <c r="M39" s="15">
        <f t="shared" si="1"/>
        <v>978210919</v>
      </c>
      <c r="O39" s="36">
        <f t="shared" si="7"/>
        <v>25824033329</v>
      </c>
      <c r="P39" s="36">
        <f t="shared" si="2"/>
        <v>6356177543</v>
      </c>
      <c r="Q39" s="36">
        <f t="shared" si="3"/>
        <v>4676175174</v>
      </c>
      <c r="R39" s="36">
        <f t="shared" si="4"/>
        <v>4209175867</v>
      </c>
      <c r="S39" s="36">
        <f t="shared" si="5"/>
        <v>50895488387</v>
      </c>
      <c r="T39" s="36">
        <f t="shared" si="6"/>
        <v>9829926474</v>
      </c>
    </row>
    <row r="40" spans="1:20">
      <c r="A40" s="19">
        <v>43739</v>
      </c>
      <c r="B40" s="13">
        <v>49.136347845419834</v>
      </c>
      <c r="C40" s="13">
        <v>13.161599063464259</v>
      </c>
      <c r="D40" s="13">
        <v>9.2933156674500133</v>
      </c>
      <c r="E40" s="13">
        <v>8.3845882110855356</v>
      </c>
      <c r="F40" s="20">
        <f t="shared" si="8"/>
        <v>20.024149212580369</v>
      </c>
      <c r="H40" s="21">
        <v>1518505539</v>
      </c>
      <c r="I40" s="22">
        <v>748717134</v>
      </c>
      <c r="J40" s="22">
        <v>420152594</v>
      </c>
      <c r="K40" s="15">
        <v>379380600</v>
      </c>
      <c r="L40" s="21">
        <v>4117987430</v>
      </c>
      <c r="M40" s="15">
        <f t="shared" si="1"/>
        <v>1051231563</v>
      </c>
      <c r="O40" s="36">
        <f t="shared" si="7"/>
        <v>24745395097</v>
      </c>
      <c r="P40" s="36">
        <f t="shared" si="2"/>
        <v>6628269768</v>
      </c>
      <c r="Q40" s="36">
        <f t="shared" si="3"/>
        <v>4680176245</v>
      </c>
      <c r="R40" s="36">
        <f t="shared" si="4"/>
        <v>4222534989</v>
      </c>
      <c r="S40" s="36">
        <f t="shared" si="5"/>
        <v>50360676778</v>
      </c>
      <c r="T40" s="36">
        <f t="shared" si="6"/>
        <v>10084300679</v>
      </c>
    </row>
    <row r="41" spans="1:20">
      <c r="A41" s="19">
        <v>43770</v>
      </c>
      <c r="B41" s="13">
        <v>47.694423681746159</v>
      </c>
      <c r="C41" s="13">
        <v>13.799902482416886</v>
      </c>
      <c r="D41" s="13">
        <v>9.3988474278528358</v>
      </c>
      <c r="E41" s="13">
        <v>8.4944446226454069</v>
      </c>
      <c r="F41" s="20">
        <f t="shared" si="8"/>
        <v>20.612381785338727</v>
      </c>
      <c r="H41" s="21">
        <v>1424429721</v>
      </c>
      <c r="I41" s="22">
        <v>704350937</v>
      </c>
      <c r="J41" s="22">
        <v>373323886</v>
      </c>
      <c r="K41" s="15">
        <v>342882752</v>
      </c>
      <c r="L41" s="21">
        <v>3759015401</v>
      </c>
      <c r="M41" s="15">
        <f t="shared" si="1"/>
        <v>914028105</v>
      </c>
      <c r="O41" s="36">
        <f t="shared" si="7"/>
        <v>23681619488</v>
      </c>
      <c r="P41" s="36">
        <f t="shared" si="2"/>
        <v>6852038757</v>
      </c>
      <c r="Q41" s="36">
        <f t="shared" si="3"/>
        <v>4666791445</v>
      </c>
      <c r="R41" s="36">
        <f t="shared" si="4"/>
        <v>4217730078</v>
      </c>
      <c r="S41" s="36">
        <f t="shared" si="5"/>
        <v>49652805906</v>
      </c>
      <c r="T41" s="36">
        <f t="shared" si="6"/>
        <v>10234626138</v>
      </c>
    </row>
    <row r="42" spans="1:20">
      <c r="A42" s="19">
        <v>43800</v>
      </c>
      <c r="B42" s="13">
        <v>45.4609655765112</v>
      </c>
      <c r="C42" s="13">
        <v>14.714313111823676</v>
      </c>
      <c r="D42" s="13">
        <v>9.620678525198187</v>
      </c>
      <c r="E42" s="13">
        <v>8.6953769499902602</v>
      </c>
      <c r="F42" s="20">
        <f t="shared" si="8"/>
        <v>21.508665836476681</v>
      </c>
      <c r="H42" s="21">
        <v>1598224667</v>
      </c>
      <c r="I42" s="22">
        <v>787677081</v>
      </c>
      <c r="J42" s="22">
        <v>354032828</v>
      </c>
      <c r="K42" s="15">
        <v>328544584</v>
      </c>
      <c r="L42" s="21">
        <v>4021394968</v>
      </c>
      <c r="M42" s="15">
        <f t="shared" si="1"/>
        <v>952915808</v>
      </c>
      <c r="O42" s="36">
        <f t="shared" si="7"/>
        <v>22092240974</v>
      </c>
      <c r="P42" s="36">
        <f t="shared" si="2"/>
        <v>7150577356</v>
      </c>
      <c r="Q42" s="36">
        <f t="shared" si="3"/>
        <v>4675271315</v>
      </c>
      <c r="R42" s="36">
        <f t="shared" si="4"/>
        <v>4225611148</v>
      </c>
      <c r="S42" s="36">
        <f t="shared" si="5"/>
        <v>48596069623</v>
      </c>
      <c r="T42" s="36">
        <f t="shared" si="6"/>
        <v>10452368830</v>
      </c>
    </row>
    <row r="43" spans="1:20">
      <c r="A43" s="19">
        <v>43831</v>
      </c>
      <c r="B43" s="13">
        <v>44.261410053982438</v>
      </c>
      <c r="C43" s="13">
        <v>15.332524857424252</v>
      </c>
      <c r="D43" s="13">
        <v>9.6998438553152422</v>
      </c>
      <c r="E43" s="13">
        <v>8.6988524332380468</v>
      </c>
      <c r="F43" s="20">
        <f t="shared" si="8"/>
        <v>22.007368800040027</v>
      </c>
      <c r="H43" s="21">
        <v>1838321548</v>
      </c>
      <c r="I43" s="22">
        <v>833772244</v>
      </c>
      <c r="J43" s="22">
        <v>397724215</v>
      </c>
      <c r="K43" s="15">
        <v>305395916</v>
      </c>
      <c r="L43" s="21">
        <v>4354767292</v>
      </c>
      <c r="M43" s="15">
        <f t="shared" si="1"/>
        <v>979553369</v>
      </c>
      <c r="O43" s="36">
        <f t="shared" si="7"/>
        <v>21449403663</v>
      </c>
      <c r="P43" s="36">
        <f t="shared" si="2"/>
        <v>7432037612</v>
      </c>
      <c r="Q43" s="36">
        <f t="shared" si="3"/>
        <v>4701182634</v>
      </c>
      <c r="R43" s="36">
        <f t="shared" si="4"/>
        <v>4216063304</v>
      </c>
      <c r="S43" s="36">
        <f t="shared" si="5"/>
        <v>48464197534</v>
      </c>
      <c r="T43" s="36">
        <f t="shared" si="6"/>
        <v>10665510321</v>
      </c>
    </row>
    <row r="44" spans="1:20">
      <c r="A44" s="19">
        <v>43862</v>
      </c>
      <c r="B44" s="13">
        <v>42.941915994754368</v>
      </c>
      <c r="C44" s="13">
        <v>15.875084025660218</v>
      </c>
      <c r="D44" s="13">
        <v>9.8669098902799917</v>
      </c>
      <c r="E44" s="13">
        <v>8.7536551825544642</v>
      </c>
      <c r="F44" s="20">
        <f t="shared" si="8"/>
        <v>22.562434906750951</v>
      </c>
      <c r="H44" s="21">
        <v>1302475439</v>
      </c>
      <c r="I44" s="22">
        <v>711338163</v>
      </c>
      <c r="J44" s="22">
        <v>401006666</v>
      </c>
      <c r="K44" s="15">
        <v>329250272</v>
      </c>
      <c r="L44" s="21">
        <v>3606693881</v>
      </c>
      <c r="M44" s="15">
        <f t="shared" si="1"/>
        <v>862623341</v>
      </c>
      <c r="O44" s="36">
        <f t="shared" si="7"/>
        <v>20712691818</v>
      </c>
      <c r="P44" s="36">
        <f t="shared" si="2"/>
        <v>7659938064</v>
      </c>
      <c r="Q44" s="36">
        <f t="shared" si="3"/>
        <v>4759747652</v>
      </c>
      <c r="R44" s="36">
        <f t="shared" si="4"/>
        <v>4222743282</v>
      </c>
      <c r="S44" s="36">
        <f t="shared" si="5"/>
        <v>48237742617</v>
      </c>
      <c r="T44" s="36">
        <f t="shared" si="6"/>
        <v>10882621801</v>
      </c>
    </row>
    <row r="45" spans="1:20">
      <c r="A45" s="19">
        <v>43891</v>
      </c>
      <c r="B45" s="13">
        <v>41.531200411778215</v>
      </c>
      <c r="C45" s="13">
        <v>16.425102088660857</v>
      </c>
      <c r="D45" s="13">
        <v>10.006868933726448</v>
      </c>
      <c r="E45" s="13">
        <v>8.7509724344568856</v>
      </c>
      <c r="F45" s="20">
        <f t="shared" si="8"/>
        <v>23.285856131377599</v>
      </c>
      <c r="H45" s="21">
        <v>631465118</v>
      </c>
      <c r="I45" s="22">
        <v>594371323</v>
      </c>
      <c r="J45" s="22">
        <v>396204932</v>
      </c>
      <c r="K45" s="15">
        <v>311945573</v>
      </c>
      <c r="L45" s="21">
        <v>2939734399</v>
      </c>
      <c r="M45" s="15">
        <f t="shared" si="1"/>
        <v>1005747453</v>
      </c>
      <c r="O45" s="36">
        <f t="shared" si="7"/>
        <v>19788782976</v>
      </c>
      <c r="P45" s="36">
        <f t="shared" si="2"/>
        <v>7830559799</v>
      </c>
      <c r="Q45" s="36">
        <f t="shared" si="3"/>
        <v>4769065753</v>
      </c>
      <c r="R45" s="36">
        <f t="shared" si="4"/>
        <v>4170292504</v>
      </c>
      <c r="S45" s="36">
        <f t="shared" si="5"/>
        <v>47654213377</v>
      </c>
      <c r="T45" s="36">
        <f t="shared" si="6"/>
        <v>11095512345</v>
      </c>
    </row>
    <row r="46" spans="1:20">
      <c r="A46" s="19">
        <v>43922</v>
      </c>
      <c r="B46" s="13">
        <v>40.783172862448609</v>
      </c>
      <c r="C46" s="13">
        <v>17.106525992420952</v>
      </c>
      <c r="D46" s="13">
        <v>9.8152864105540782</v>
      </c>
      <c r="E46" s="13">
        <v>8.5488537272597043</v>
      </c>
      <c r="F46" s="20">
        <f t="shared" si="8"/>
        <v>23.746161007316658</v>
      </c>
      <c r="H46" s="21">
        <v>1291227465</v>
      </c>
      <c r="I46" s="22">
        <v>700721864</v>
      </c>
      <c r="J46" s="22">
        <v>222255838</v>
      </c>
      <c r="K46" s="15">
        <v>182809458</v>
      </c>
      <c r="L46" s="21">
        <v>3237456940</v>
      </c>
      <c r="M46" s="15">
        <f t="shared" si="1"/>
        <v>840442315</v>
      </c>
      <c r="O46" s="36">
        <f t="shared" si="7"/>
        <v>19146960518</v>
      </c>
      <c r="P46" s="36">
        <f t="shared" si="2"/>
        <v>8038265761</v>
      </c>
      <c r="Q46" s="36">
        <f t="shared" si="3"/>
        <v>4609541218</v>
      </c>
      <c r="R46" s="36">
        <f t="shared" si="4"/>
        <v>4014450164</v>
      </c>
      <c r="S46" s="36">
        <f t="shared" si="5"/>
        <v>46958643426</v>
      </c>
      <c r="T46" s="36">
        <f t="shared" si="6"/>
        <v>11149425765</v>
      </c>
    </row>
    <row r="47" spans="1:20">
      <c r="A47" s="19">
        <v>43952</v>
      </c>
      <c r="B47" s="13">
        <v>40.308963156182507</v>
      </c>
      <c r="C47" s="13">
        <v>17.462266479777551</v>
      </c>
      <c r="D47" s="13">
        <v>9.7453358411587114</v>
      </c>
      <c r="E47" s="13">
        <v>8.5914390102878606</v>
      </c>
      <c r="F47" s="20">
        <f t="shared" si="8"/>
        <v>23.891995512593383</v>
      </c>
      <c r="H47" s="21">
        <v>1424724176</v>
      </c>
      <c r="I47" s="22">
        <v>476182317</v>
      </c>
      <c r="J47" s="22">
        <v>246809817</v>
      </c>
      <c r="K47" s="15">
        <v>262451175</v>
      </c>
      <c r="L47" s="21">
        <v>2952294719</v>
      </c>
      <c r="M47" s="15">
        <f t="shared" si="1"/>
        <v>542127234</v>
      </c>
      <c r="O47" s="36">
        <f t="shared" si="7"/>
        <v>18308874996</v>
      </c>
      <c r="P47" s="36">
        <f t="shared" si="2"/>
        <v>7944599132</v>
      </c>
      <c r="Q47" s="36">
        <f t="shared" si="3"/>
        <v>4428867171</v>
      </c>
      <c r="R47" s="36">
        <f t="shared" si="4"/>
        <v>3904237600</v>
      </c>
      <c r="S47" s="36">
        <f t="shared" si="5"/>
        <v>45443184796</v>
      </c>
      <c r="T47" s="36">
        <f t="shared" si="6"/>
        <v>10856605897</v>
      </c>
    </row>
    <row r="48" spans="1:20">
      <c r="A48" s="19">
        <v>43983</v>
      </c>
      <c r="B48" s="13">
        <v>39.90150830598494</v>
      </c>
      <c r="C48" s="13">
        <v>17.743507883460495</v>
      </c>
      <c r="D48" s="13">
        <v>9.7872823286947348</v>
      </c>
      <c r="E48" s="13">
        <v>8.581990761609946</v>
      </c>
      <c r="F48" s="20">
        <f t="shared" si="8"/>
        <v>23.985710720249884</v>
      </c>
      <c r="H48" s="21">
        <v>1507282812</v>
      </c>
      <c r="I48" s="22">
        <v>544041298</v>
      </c>
      <c r="J48" s="22">
        <v>364761568</v>
      </c>
      <c r="K48" s="15">
        <v>311652860</v>
      </c>
      <c r="L48" s="21">
        <v>3413344165</v>
      </c>
      <c r="M48" s="15">
        <f t="shared" si="1"/>
        <v>685605627</v>
      </c>
      <c r="O48" s="36">
        <f t="shared" si="7"/>
        <v>17906018226</v>
      </c>
      <c r="P48" s="36">
        <f t="shared" si="2"/>
        <v>7981964534</v>
      </c>
      <c r="Q48" s="36">
        <f t="shared" si="3"/>
        <v>4395603114</v>
      </c>
      <c r="R48" s="36">
        <f t="shared" si="4"/>
        <v>3854071144</v>
      </c>
      <c r="S48" s="36">
        <f t="shared" si="5"/>
        <v>44909061745</v>
      </c>
      <c r="T48" s="36">
        <f t="shared" si="6"/>
        <v>10771404727</v>
      </c>
    </row>
    <row r="49" spans="1:20">
      <c r="A49" s="19">
        <v>44013</v>
      </c>
      <c r="B49" s="13">
        <v>39.305333373538282</v>
      </c>
      <c r="C49" s="13">
        <v>18.247421097986731</v>
      </c>
      <c r="D49" s="13">
        <v>9.799624864390406</v>
      </c>
      <c r="E49" s="13">
        <v>8.5019705175623841</v>
      </c>
      <c r="F49" s="20">
        <f t="shared" si="8"/>
        <v>24.1456501465222</v>
      </c>
      <c r="H49" s="21">
        <v>1682973097</v>
      </c>
      <c r="I49" s="22">
        <v>843710092</v>
      </c>
      <c r="J49" s="22">
        <v>416601294</v>
      </c>
      <c r="K49" s="15">
        <v>323374715</v>
      </c>
      <c r="L49" s="21">
        <v>4262709029</v>
      </c>
      <c r="M49" s="15">
        <f t="shared" si="1"/>
        <v>996049831</v>
      </c>
      <c r="O49" s="36">
        <f t="shared" si="7"/>
        <v>17598368931</v>
      </c>
      <c r="P49" s="36">
        <f t="shared" si="2"/>
        <v>8194572546</v>
      </c>
      <c r="Q49" s="36">
        <f t="shared" si="3"/>
        <v>4391643170</v>
      </c>
      <c r="R49" s="36">
        <f t="shared" si="4"/>
        <v>3810179880</v>
      </c>
      <c r="S49" s="36">
        <f t="shared" si="5"/>
        <v>44815473233</v>
      </c>
      <c r="T49" s="36">
        <f t="shared" si="6"/>
        <v>10820708706</v>
      </c>
    </row>
    <row r="50" spans="1:20">
      <c r="A50" s="19">
        <v>44044</v>
      </c>
      <c r="B50" s="13">
        <v>38.933793575344176</v>
      </c>
      <c r="C50" s="13">
        <v>18.733559942006327</v>
      </c>
      <c r="D50" s="13">
        <v>9.6756083742351997</v>
      </c>
      <c r="E50" s="13">
        <v>8.346532636290231</v>
      </c>
      <c r="F50" s="20">
        <f t="shared" si="8"/>
        <v>24.310505472124063</v>
      </c>
      <c r="H50" s="21">
        <v>1744387181</v>
      </c>
      <c r="I50" s="22">
        <v>936004460</v>
      </c>
      <c r="J50" s="22">
        <v>410213256</v>
      </c>
      <c r="K50" s="15">
        <v>321226622</v>
      </c>
      <c r="L50" s="21">
        <v>4603106537</v>
      </c>
      <c r="M50" s="15">
        <f t="shared" si="1"/>
        <v>1191275018</v>
      </c>
      <c r="O50" s="36">
        <f t="shared" si="7"/>
        <v>17596274006</v>
      </c>
      <c r="P50" s="36">
        <f t="shared" si="2"/>
        <v>8499134988</v>
      </c>
      <c r="Q50" s="36">
        <f t="shared" si="3"/>
        <v>4377961809</v>
      </c>
      <c r="R50" s="36">
        <f t="shared" si="4"/>
        <v>3776815005</v>
      </c>
      <c r="S50" s="36">
        <f t="shared" si="5"/>
        <v>45249996391</v>
      </c>
      <c r="T50" s="36">
        <f t="shared" si="6"/>
        <v>10999810583</v>
      </c>
    </row>
    <row r="51" spans="1:20">
      <c r="A51" s="19">
        <v>44075</v>
      </c>
      <c r="B51" s="13">
        <v>38.458786142435471</v>
      </c>
      <c r="C51" s="13">
        <v>19.318351971443121</v>
      </c>
      <c r="D51" s="13">
        <v>9.6199246810899801</v>
      </c>
      <c r="E51" s="13">
        <v>8.0787113981870462</v>
      </c>
      <c r="F51" s="20">
        <f t="shared" si="8"/>
        <v>24.524225806844385</v>
      </c>
      <c r="H51" s="21">
        <v>1679270956</v>
      </c>
      <c r="I51" s="22">
        <v>1021369955</v>
      </c>
      <c r="J51" s="22">
        <v>415696735</v>
      </c>
      <c r="K51" s="15">
        <v>312408186</v>
      </c>
      <c r="L51" s="21">
        <v>4668853763</v>
      </c>
      <c r="M51" s="15">
        <f t="shared" si="1"/>
        <v>1240107931</v>
      </c>
      <c r="O51" s="36">
        <f t="shared" si="7"/>
        <v>17643287719</v>
      </c>
      <c r="P51" s="36">
        <f t="shared" si="2"/>
        <v>8902256868</v>
      </c>
      <c r="Q51" s="36">
        <f t="shared" si="3"/>
        <v>4418783629</v>
      </c>
      <c r="R51" s="36">
        <f t="shared" si="4"/>
        <v>3711322713</v>
      </c>
      <c r="S51" s="36">
        <f t="shared" si="5"/>
        <v>45937358524</v>
      </c>
      <c r="T51" s="36">
        <f t="shared" si="6"/>
        <v>11261707595</v>
      </c>
    </row>
    <row r="52" spans="1:20">
      <c r="A52" s="19">
        <v>44105</v>
      </c>
      <c r="B52" s="13">
        <v>38.467130554400022</v>
      </c>
      <c r="C52" s="13">
        <v>19.666367310247445</v>
      </c>
      <c r="D52" s="13">
        <v>9.4993660977298795</v>
      </c>
      <c r="E52" s="13">
        <v>7.8110659780342164</v>
      </c>
      <c r="F52" s="20">
        <f t="shared" si="8"/>
        <v>24.556070059588436</v>
      </c>
      <c r="H52" s="21">
        <v>1779040587</v>
      </c>
      <c r="I52" s="22">
        <v>1048402092</v>
      </c>
      <c r="J52" s="22">
        <v>429093333</v>
      </c>
      <c r="K52" s="15">
        <v>309469708</v>
      </c>
      <c r="L52" s="21">
        <v>4796768588</v>
      </c>
      <c r="M52" s="15">
        <f t="shared" si="1"/>
        <v>1230762868</v>
      </c>
      <c r="O52" s="36">
        <f t="shared" si="7"/>
        <v>17903822767</v>
      </c>
      <c r="P52" s="36">
        <f t="shared" si="2"/>
        <v>9201941826</v>
      </c>
      <c r="Q52" s="36">
        <f t="shared" si="3"/>
        <v>4427724368</v>
      </c>
      <c r="R52" s="36">
        <f t="shared" si="4"/>
        <v>3641411821</v>
      </c>
      <c r="S52" s="36">
        <f t="shared" si="5"/>
        <v>46616139682</v>
      </c>
      <c r="T52" s="36">
        <f t="shared" si="6"/>
        <v>11441238900</v>
      </c>
    </row>
    <row r="53" spans="1:20">
      <c r="A53" s="19">
        <v>44136</v>
      </c>
      <c r="B53" s="13">
        <v>38.466368202899808</v>
      </c>
      <c r="C53" s="13">
        <v>20.069142297054359</v>
      </c>
      <c r="D53" s="13">
        <v>9.3671421199153553</v>
      </c>
      <c r="E53" s="13">
        <v>7.5904069815621522</v>
      </c>
      <c r="F53" s="20">
        <f t="shared" si="8"/>
        <v>24.506940398568318</v>
      </c>
      <c r="H53" s="21">
        <v>1748907611</v>
      </c>
      <c r="I53" s="22">
        <v>1073098012</v>
      </c>
      <c r="J53" s="22">
        <v>392549193</v>
      </c>
      <c r="K53" s="15">
        <v>305682402</v>
      </c>
      <c r="L53" s="21">
        <v>4622493551</v>
      </c>
      <c r="M53" s="15">
        <f t="shared" si="1"/>
        <v>1102256333</v>
      </c>
      <c r="O53" s="36">
        <f t="shared" si="7"/>
        <v>18228300657</v>
      </c>
      <c r="P53" s="36">
        <f t="shared" si="2"/>
        <v>9570688901</v>
      </c>
      <c r="Q53" s="36">
        <f t="shared" si="3"/>
        <v>4446949675</v>
      </c>
      <c r="R53" s="36">
        <f t="shared" si="4"/>
        <v>3604211471</v>
      </c>
      <c r="S53" s="36">
        <f t="shared" si="5"/>
        <v>47479617832</v>
      </c>
      <c r="T53" s="36">
        <f t="shared" si="6"/>
        <v>11629467128</v>
      </c>
    </row>
    <row r="54" spans="1:20">
      <c r="A54" s="19">
        <v>44166</v>
      </c>
      <c r="B54" s="13">
        <v>38.516095711440677</v>
      </c>
      <c r="C54" s="13">
        <v>20.349809700212912</v>
      </c>
      <c r="D54" s="13">
        <v>9.3323200330180178</v>
      </c>
      <c r="E54" s="13">
        <v>7.3582437069253617</v>
      </c>
      <c r="F54" s="20">
        <f t="shared" si="8"/>
        <v>24.443530848403029</v>
      </c>
      <c r="H54" s="21">
        <v>1905824589</v>
      </c>
      <c r="I54" s="22">
        <v>1076595551</v>
      </c>
      <c r="J54" s="22">
        <v>406544593</v>
      </c>
      <c r="K54" s="15">
        <v>272806763</v>
      </c>
      <c r="L54" s="21">
        <v>4761649547</v>
      </c>
      <c r="M54" s="15">
        <f t="shared" si="1"/>
        <v>1099878051</v>
      </c>
      <c r="O54" s="36">
        <f t="shared" si="7"/>
        <v>18535900579</v>
      </c>
      <c r="P54" s="36">
        <f t="shared" si="2"/>
        <v>9859607371</v>
      </c>
      <c r="Q54" s="36">
        <f t="shared" si="3"/>
        <v>4499461440</v>
      </c>
      <c r="R54" s="36">
        <f t="shared" si="4"/>
        <v>3548473650</v>
      </c>
      <c r="S54" s="36">
        <f t="shared" si="5"/>
        <v>48219872411</v>
      </c>
      <c r="T54" s="36">
        <f t="shared" si="6"/>
        <v>11776429371</v>
      </c>
    </row>
    <row r="55" spans="1:20">
      <c r="A55" s="19">
        <v>44197</v>
      </c>
      <c r="B55" s="13">
        <v>38.253121899927422</v>
      </c>
      <c r="C55" s="13">
        <v>20.792715039269783</v>
      </c>
      <c r="D55" s="13">
        <v>9.2477116425995884</v>
      </c>
      <c r="E55" s="13">
        <v>7.2281686081187138</v>
      </c>
      <c r="F55" s="20">
        <f t="shared" si="8"/>
        <v>24.478282810084508</v>
      </c>
      <c r="H55" s="21">
        <v>1907264415</v>
      </c>
      <c r="I55" s="22">
        <v>1158975713</v>
      </c>
      <c r="J55" s="22">
        <v>398544309</v>
      </c>
      <c r="K55" s="15">
        <v>277842737</v>
      </c>
      <c r="L55" s="21">
        <v>4861966014</v>
      </c>
      <c r="M55" s="15">
        <f t="shared" si="1"/>
        <v>1119338840</v>
      </c>
      <c r="O55" s="36">
        <f t="shared" si="7"/>
        <v>18604843446</v>
      </c>
      <c r="P55" s="36">
        <f t="shared" si="2"/>
        <v>10184810840</v>
      </c>
      <c r="Q55" s="36">
        <f t="shared" si="3"/>
        <v>4500281534</v>
      </c>
      <c r="R55" s="36">
        <f t="shared" si="4"/>
        <v>3520920471</v>
      </c>
      <c r="S55" s="36">
        <f t="shared" si="5"/>
        <v>48727071133</v>
      </c>
      <c r="T55" s="36">
        <f t="shared" si="6"/>
        <v>11916214842</v>
      </c>
    </row>
    <row r="56" spans="1:20">
      <c r="A56" s="19">
        <v>44228</v>
      </c>
      <c r="B56" s="13">
        <v>38.529956478778153</v>
      </c>
      <c r="C56" s="13">
        <v>20.956138659864109</v>
      </c>
      <c r="D56" s="13">
        <v>9.1071632377979146</v>
      </c>
      <c r="E56" s="13">
        <v>7.0532636222128255</v>
      </c>
      <c r="F56" s="20">
        <f t="shared" si="8"/>
        <v>24.353478001347</v>
      </c>
      <c r="H56" s="21">
        <v>1676380082</v>
      </c>
      <c r="I56" s="22">
        <v>924294205</v>
      </c>
      <c r="J56" s="22">
        <v>381282682</v>
      </c>
      <c r="K56" s="15">
        <v>285415350</v>
      </c>
      <c r="L56" s="21">
        <v>4219595335</v>
      </c>
      <c r="M56" s="15">
        <f t="shared" si="1"/>
        <v>952223016</v>
      </c>
      <c r="O56" s="36">
        <f t="shared" si="7"/>
        <v>18978748089</v>
      </c>
      <c r="P56" s="36">
        <f t="shared" si="2"/>
        <v>10397766882</v>
      </c>
      <c r="Q56" s="36">
        <f t="shared" si="3"/>
        <v>4480557550</v>
      </c>
      <c r="R56" s="36">
        <f t="shared" si="4"/>
        <v>3477085549</v>
      </c>
      <c r="S56" s="36">
        <f t="shared" si="5"/>
        <v>49339972587</v>
      </c>
      <c r="T56" s="36">
        <f t="shared" si="6"/>
        <v>12005814517</v>
      </c>
    </row>
    <row r="57" spans="1:20">
      <c r="A57" s="19">
        <v>44256</v>
      </c>
      <c r="B57" s="13">
        <v>39.327075792507756</v>
      </c>
      <c r="C57" s="13">
        <v>21.218941046076147</v>
      </c>
      <c r="D57" s="13">
        <v>8.9129030456547262</v>
      </c>
      <c r="E57" s="13">
        <v>6.7964302845388156</v>
      </c>
      <c r="F57" s="20">
        <f t="shared" si="8"/>
        <v>23.74464983122256</v>
      </c>
      <c r="H57" s="21">
        <v>1798141378</v>
      </c>
      <c r="I57" s="22">
        <v>1150472082</v>
      </c>
      <c r="J57" s="22">
        <v>465549836</v>
      </c>
      <c r="K57" s="15">
        <v>315640073</v>
      </c>
      <c r="L57" s="21">
        <v>4903088106</v>
      </c>
      <c r="M57" s="15">
        <f t="shared" si="1"/>
        <v>1173284737</v>
      </c>
      <c r="O57" s="36">
        <f t="shared" si="7"/>
        <v>20145424349</v>
      </c>
      <c r="P57" s="36">
        <f t="shared" si="2"/>
        <v>10953867641</v>
      </c>
      <c r="Q57" s="36">
        <f t="shared" si="3"/>
        <v>4549902454</v>
      </c>
      <c r="R57" s="36">
        <f t="shared" si="4"/>
        <v>3480780049</v>
      </c>
      <c r="S57" s="36">
        <f t="shared" si="5"/>
        <v>51303326294</v>
      </c>
      <c r="T57" s="36">
        <f t="shared" si="6"/>
        <v>12173351801</v>
      </c>
    </row>
    <row r="58" spans="1:20">
      <c r="A58" s="19">
        <v>44287</v>
      </c>
      <c r="B58" s="13">
        <v>38.969797169249524</v>
      </c>
      <c r="C58" s="13">
        <v>21.273727877882955</v>
      </c>
      <c r="D58" s="13">
        <v>9.1150623060783094</v>
      </c>
      <c r="E58" s="13">
        <v>6.8232992616386028</v>
      </c>
      <c r="F58" s="20">
        <f t="shared" si="8"/>
        <v>23.81811338515061</v>
      </c>
      <c r="H58" s="21">
        <v>1735190116</v>
      </c>
      <c r="I58" s="22">
        <v>1072246526</v>
      </c>
      <c r="J58" s="22">
        <v>460800439</v>
      </c>
      <c r="K58" s="15">
        <v>303269257</v>
      </c>
      <c r="L58" s="21">
        <v>4830637750</v>
      </c>
      <c r="M58" s="15">
        <f t="shared" si="1"/>
        <v>1259131412</v>
      </c>
      <c r="O58" s="36">
        <f t="shared" si="7"/>
        <v>20589387000</v>
      </c>
      <c r="P58" s="36">
        <f t="shared" si="2"/>
        <v>11325392303</v>
      </c>
      <c r="Q58" s="36">
        <f t="shared" si="3"/>
        <v>4788447055</v>
      </c>
      <c r="R58" s="36">
        <f t="shared" si="4"/>
        <v>3601239848</v>
      </c>
      <c r="S58" s="36">
        <f t="shared" si="5"/>
        <v>52896507104</v>
      </c>
      <c r="T58" s="36">
        <f t="shared" si="6"/>
        <v>12592040898</v>
      </c>
    </row>
    <row r="59" spans="1:20">
      <c r="A59" s="19">
        <v>44317</v>
      </c>
      <c r="B59" s="13">
        <v>38.176982174779113</v>
      </c>
      <c r="C59" s="13">
        <v>21.789554581981196</v>
      </c>
      <c r="D59" s="13">
        <v>9.157023297041059</v>
      </c>
      <c r="E59" s="13">
        <v>6.6710910527251217</v>
      </c>
      <c r="F59" s="20">
        <f t="shared" si="8"/>
        <v>24.205348893473513</v>
      </c>
      <c r="H59" s="21">
        <v>1872813981</v>
      </c>
      <c r="I59" s="22">
        <v>1244384812</v>
      </c>
      <c r="J59" s="22">
        <v>464832530</v>
      </c>
      <c r="K59" s="15">
        <v>329550331</v>
      </c>
      <c r="L59" s="21">
        <v>5204864461</v>
      </c>
      <c r="M59" s="15">
        <f t="shared" si="1"/>
        <v>1293282807</v>
      </c>
      <c r="O59" s="36">
        <f t="shared" si="7"/>
        <v>21037476805</v>
      </c>
      <c r="P59" s="36">
        <f t="shared" si="2"/>
        <v>12093594798</v>
      </c>
      <c r="Q59" s="36">
        <f t="shared" si="3"/>
        <v>5006469768</v>
      </c>
      <c r="R59" s="36">
        <f t="shared" si="4"/>
        <v>3668339004</v>
      </c>
      <c r="S59" s="36">
        <f t="shared" si="5"/>
        <v>55149076846</v>
      </c>
      <c r="T59" s="36">
        <f t="shared" si="6"/>
        <v>13343196471</v>
      </c>
    </row>
    <row r="60" spans="1:20">
      <c r="A60" s="19">
        <v>44348</v>
      </c>
      <c r="B60" s="13">
        <v>37.500817153449809</v>
      </c>
      <c r="C60" s="13">
        <v>22.259484384809529</v>
      </c>
      <c r="D60" s="13">
        <v>9.1445270843916315</v>
      </c>
      <c r="E60" s="13">
        <v>6.5449148665386137</v>
      </c>
      <c r="F60" s="20">
        <f t="shared" si="8"/>
        <v>24.550256510810414</v>
      </c>
      <c r="H60" s="21">
        <v>1790098555</v>
      </c>
      <c r="I60" s="22">
        <v>1192447210</v>
      </c>
      <c r="J60" s="22">
        <v>504975967</v>
      </c>
      <c r="K60" s="15">
        <v>352259851</v>
      </c>
      <c r="L60" s="21">
        <v>5141959619</v>
      </c>
      <c r="M60" s="15">
        <f t="shared" si="1"/>
        <v>1302178036</v>
      </c>
      <c r="O60" s="36">
        <f t="shared" si="7"/>
        <v>21320292548</v>
      </c>
      <c r="P60" s="36">
        <f t="shared" si="2"/>
        <v>12742000710</v>
      </c>
      <c r="Q60" s="36">
        <f t="shared" si="3"/>
        <v>5146684167</v>
      </c>
      <c r="R60" s="36">
        <f t="shared" si="4"/>
        <v>3708945995</v>
      </c>
      <c r="S60" s="36">
        <f t="shared" si="5"/>
        <v>56877692300</v>
      </c>
      <c r="T60" s="36">
        <f t="shared" si="6"/>
        <v>13959768880</v>
      </c>
    </row>
    <row r="61" spans="1:20">
      <c r="A61" s="19">
        <v>44378</v>
      </c>
      <c r="B61" s="13">
        <v>36.9482416020724</v>
      </c>
      <c r="C61" s="13">
        <v>22.687966962101353</v>
      </c>
      <c r="D61" s="13">
        <v>9.1980671083880559</v>
      </c>
      <c r="E61" s="13">
        <v>6.4674385128495313</v>
      </c>
      <c r="F61" s="20">
        <f t="shared" si="8"/>
        <v>24.698285814588658</v>
      </c>
      <c r="H61" s="21">
        <v>1682808454</v>
      </c>
      <c r="I61" s="22">
        <v>1277157838</v>
      </c>
      <c r="J61" s="22">
        <v>513158120</v>
      </c>
      <c r="K61" s="15">
        <v>330371148</v>
      </c>
      <c r="L61" s="21">
        <v>5090048744</v>
      </c>
      <c r="M61" s="15">
        <f t="shared" si="1"/>
        <v>1286553184</v>
      </c>
      <c r="O61" s="36">
        <f t="shared" si="7"/>
        <v>21320127905</v>
      </c>
      <c r="P61" s="36">
        <f t="shared" si="2"/>
        <v>13175448456</v>
      </c>
      <c r="Q61" s="36">
        <f t="shared" si="3"/>
        <v>5243240993</v>
      </c>
      <c r="R61" s="36">
        <f t="shared" si="4"/>
        <v>3715942428</v>
      </c>
      <c r="S61" s="36">
        <f t="shared" si="5"/>
        <v>57705032015</v>
      </c>
      <c r="T61" s="36">
        <f t="shared" si="6"/>
        <v>14250272233</v>
      </c>
    </row>
    <row r="62" spans="1:20">
      <c r="A62" s="19">
        <v>44409</v>
      </c>
      <c r="B62" s="13">
        <v>36.641367275859324</v>
      </c>
      <c r="C62" s="13">
        <v>23.032961166421401</v>
      </c>
      <c r="D62" s="13">
        <v>9.2823562351738005</v>
      </c>
      <c r="E62" s="13">
        <v>6.4254980348467825</v>
      </c>
      <c r="F62" s="20">
        <f t="shared" si="8"/>
        <v>24.617817287698699</v>
      </c>
      <c r="H62" s="21">
        <v>1869823655</v>
      </c>
      <c r="I62" s="22">
        <v>1317640474</v>
      </c>
      <c r="J62" s="22">
        <v>522784526</v>
      </c>
      <c r="K62" s="15">
        <v>345003508</v>
      </c>
      <c r="L62" s="21">
        <v>5399644433</v>
      </c>
      <c r="M62" s="15">
        <f t="shared" si="1"/>
        <v>1344392270</v>
      </c>
      <c r="O62" s="36">
        <f t="shared" si="7"/>
        <v>21445564379</v>
      </c>
      <c r="P62" s="36">
        <f t="shared" si="2"/>
        <v>13557084470</v>
      </c>
      <c r="Q62" s="36">
        <f t="shared" si="3"/>
        <v>5355812263</v>
      </c>
      <c r="R62" s="36">
        <f t="shared" si="4"/>
        <v>3739719314</v>
      </c>
      <c r="S62" s="36">
        <f t="shared" si="5"/>
        <v>58501569911</v>
      </c>
      <c r="T62" s="36">
        <f t="shared" si="6"/>
        <v>14403389485</v>
      </c>
    </row>
    <row r="63" spans="1:20">
      <c r="A63" s="19">
        <v>44440</v>
      </c>
      <c r="B63" s="13">
        <v>36.790636785555108</v>
      </c>
      <c r="C63" s="13">
        <v>22.704587688103736</v>
      </c>
      <c r="D63" s="13">
        <v>9.452754796196853</v>
      </c>
      <c r="E63" s="13">
        <v>6.4727396866146689</v>
      </c>
      <c r="F63" s="20">
        <f t="shared" si="8"/>
        <v>24.579281043529633</v>
      </c>
      <c r="H63" s="21">
        <v>1842980594</v>
      </c>
      <c r="I63" s="22">
        <v>868922196</v>
      </c>
      <c r="J63" s="22">
        <v>523258372</v>
      </c>
      <c r="K63" s="15">
        <v>348366457</v>
      </c>
      <c r="L63" s="21">
        <v>4852305062</v>
      </c>
      <c r="M63" s="15">
        <f t="shared" si="1"/>
        <v>1268777443</v>
      </c>
      <c r="O63" s="36">
        <f t="shared" si="7"/>
        <v>21609274017</v>
      </c>
      <c r="P63" s="36">
        <f t="shared" si="2"/>
        <v>13404636711</v>
      </c>
      <c r="Q63" s="36">
        <f t="shared" si="3"/>
        <v>5463373900</v>
      </c>
      <c r="R63" s="36">
        <f t="shared" si="4"/>
        <v>3775677585</v>
      </c>
      <c r="S63" s="36">
        <f t="shared" si="5"/>
        <v>58685021210</v>
      </c>
      <c r="T63" s="36">
        <f t="shared" si="6"/>
        <v>14432058997</v>
      </c>
    </row>
    <row r="64" spans="1:20">
      <c r="A64" s="19">
        <v>44470</v>
      </c>
      <c r="B64" s="13">
        <v>36.967681303059457</v>
      </c>
      <c r="C64" s="13">
        <v>21.969434119880425</v>
      </c>
      <c r="D64" s="13">
        <v>9.6912591122036407</v>
      </c>
      <c r="E64" s="13">
        <v>6.5841694255601784</v>
      </c>
      <c r="F64" s="20">
        <f t="shared" si="8"/>
        <v>24.787456039296302</v>
      </c>
      <c r="H64" s="21">
        <v>1853947353</v>
      </c>
      <c r="I64" s="22">
        <v>594571771</v>
      </c>
      <c r="J64" s="22">
        <v>549420541</v>
      </c>
      <c r="K64" s="15">
        <v>366481641</v>
      </c>
      <c r="L64" s="21">
        <v>4697389398</v>
      </c>
      <c r="M64" s="15">
        <f t="shared" si="1"/>
        <v>1332968092</v>
      </c>
      <c r="O64" s="36">
        <f t="shared" si="7"/>
        <v>21684180783</v>
      </c>
      <c r="P64" s="36">
        <f t="shared" si="2"/>
        <v>12950806390</v>
      </c>
      <c r="Q64" s="36">
        <f t="shared" si="3"/>
        <v>5583701108</v>
      </c>
      <c r="R64" s="36">
        <f t="shared" si="4"/>
        <v>3832689518</v>
      </c>
      <c r="S64" s="36">
        <f t="shared" si="5"/>
        <v>58585642020</v>
      </c>
      <c r="T64" s="36">
        <f t="shared" si="6"/>
        <v>14534264221</v>
      </c>
    </row>
    <row r="65" spans="1:20">
      <c r="A65" s="19">
        <v>44501</v>
      </c>
      <c r="B65" s="13">
        <v>37.197798133570586</v>
      </c>
      <c r="C65" s="13">
        <v>20.973712706926687</v>
      </c>
      <c r="D65" s="13">
        <v>9.9367657429781318</v>
      </c>
      <c r="E65" s="13">
        <v>6.7131398332944583</v>
      </c>
      <c r="F65" s="20">
        <f t="shared" si="8"/>
        <v>25.178583583230136</v>
      </c>
      <c r="H65" s="21">
        <v>1866144412</v>
      </c>
      <c r="I65" s="22">
        <v>470798935</v>
      </c>
      <c r="J65" s="22">
        <v>518904427</v>
      </c>
      <c r="K65" s="15">
        <v>373890300</v>
      </c>
      <c r="L65" s="21">
        <v>4548449729</v>
      </c>
      <c r="M65" s="15">
        <f t="shared" si="1"/>
        <v>1318711655</v>
      </c>
      <c r="O65" s="36">
        <f t="shared" si="7"/>
        <v>21801417584</v>
      </c>
      <c r="P65" s="36">
        <f t="shared" si="2"/>
        <v>12348507313</v>
      </c>
      <c r="Q65" s="36">
        <f t="shared" si="3"/>
        <v>5710056342</v>
      </c>
      <c r="R65" s="36">
        <f t="shared" si="4"/>
        <v>3900897416</v>
      </c>
      <c r="S65" s="36">
        <f t="shared" si="5"/>
        <v>58511598198</v>
      </c>
      <c r="T65" s="36">
        <f t="shared" si="6"/>
        <v>14750719543</v>
      </c>
    </row>
    <row r="66" spans="1:20">
      <c r="A66" s="19">
        <v>44531</v>
      </c>
      <c r="B66" s="13">
        <v>37.3706867318189</v>
      </c>
      <c r="C66" s="13">
        <v>20.288963196374702</v>
      </c>
      <c r="D66" s="13">
        <v>10.086159408481707</v>
      </c>
      <c r="E66" s="13">
        <v>6.7840593117131975</v>
      </c>
      <c r="F66" s="20">
        <f t="shared" si="8"/>
        <v>25.470131351611499</v>
      </c>
      <c r="H66" s="21">
        <v>2128953477</v>
      </c>
      <c r="I66" s="22">
        <v>740981228</v>
      </c>
      <c r="J66" s="22">
        <v>516718561</v>
      </c>
      <c r="K66" s="15">
        <v>334152041</v>
      </c>
      <c r="L66" s="21">
        <v>5075346929</v>
      </c>
      <c r="M66" s="15">
        <f t="shared" si="1"/>
        <v>1354541622</v>
      </c>
      <c r="O66" s="36">
        <f t="shared" si="7"/>
        <v>22024546472</v>
      </c>
      <c r="P66" s="36">
        <f t="shared" si="2"/>
        <v>12012892990</v>
      </c>
      <c r="Q66" s="36">
        <f t="shared" si="3"/>
        <v>5820230310</v>
      </c>
      <c r="R66" s="36">
        <f t="shared" si="4"/>
        <v>3962242694</v>
      </c>
      <c r="S66" s="36">
        <f t="shared" si="5"/>
        <v>58825295580</v>
      </c>
      <c r="T66" s="36">
        <f t="shared" si="6"/>
        <v>15005383114</v>
      </c>
    </row>
    <row r="67" spans="1:20">
      <c r="A67" s="19">
        <v>44562</v>
      </c>
      <c r="B67" s="13">
        <v>37.559297944614592</v>
      </c>
      <c r="C67" s="13">
        <v>19.851503242511782</v>
      </c>
      <c r="D67" s="13">
        <v>10.162621743571798</v>
      </c>
      <c r="E67" s="13">
        <v>6.8459448842568733</v>
      </c>
      <c r="F67" s="20">
        <f t="shared" si="8"/>
        <v>25.580632185044948</v>
      </c>
      <c r="H67" s="21">
        <v>2119442057</v>
      </c>
      <c r="I67" s="22">
        <v>983012930</v>
      </c>
      <c r="J67" s="22">
        <v>481749357</v>
      </c>
      <c r="K67" s="15">
        <v>340326010</v>
      </c>
      <c r="L67" s="21">
        <v>5187134013</v>
      </c>
      <c r="M67" s="15">
        <f t="shared" si="1"/>
        <v>1262603659</v>
      </c>
      <c r="O67" s="36">
        <f t="shared" si="7"/>
        <v>22236724114</v>
      </c>
      <c r="P67" s="36">
        <f t="shared" si="2"/>
        <v>11836930207</v>
      </c>
      <c r="Q67" s="36">
        <f t="shared" si="3"/>
        <v>5903435358</v>
      </c>
      <c r="R67" s="36">
        <f t="shared" si="4"/>
        <v>4024725967</v>
      </c>
      <c r="S67" s="36">
        <f t="shared" si="5"/>
        <v>59150463579</v>
      </c>
      <c r="T67" s="36">
        <f t="shared" si="6"/>
        <v>15148647933</v>
      </c>
    </row>
    <row r="68" spans="1:20">
      <c r="A68" s="19">
        <v>44593</v>
      </c>
      <c r="B68" s="13">
        <v>37.64151236568393</v>
      </c>
      <c r="C68" s="13">
        <v>19.614751298265119</v>
      </c>
      <c r="D68" s="13">
        <v>10.234276204054346</v>
      </c>
      <c r="E68" s="13">
        <v>6.8440914956237799</v>
      </c>
      <c r="F68" s="20">
        <f t="shared" si="8"/>
        <v>25.665368636372818</v>
      </c>
      <c r="H68" s="21">
        <v>1969067339</v>
      </c>
      <c r="I68" s="22">
        <v>933492856</v>
      </c>
      <c r="J68" s="22">
        <v>502076489</v>
      </c>
      <c r="K68" s="15">
        <v>334969323</v>
      </c>
      <c r="L68" s="21">
        <v>4913170875</v>
      </c>
      <c r="M68" s="15">
        <f t="shared" si="1"/>
        <v>1173564868</v>
      </c>
      <c r="O68" s="36">
        <f t="shared" si="7"/>
        <v>22529411371</v>
      </c>
      <c r="P68" s="36">
        <f t="shared" si="2"/>
        <v>11846128858</v>
      </c>
      <c r="Q68" s="36">
        <f t="shared" si="3"/>
        <v>6024229165</v>
      </c>
      <c r="R68" s="36">
        <f t="shared" si="4"/>
        <v>4074279940</v>
      </c>
      <c r="S68" s="36">
        <f t="shared" si="5"/>
        <v>59844039119</v>
      </c>
      <c r="T68" s="36">
        <f t="shared" si="6"/>
        <v>15369989785</v>
      </c>
    </row>
    <row r="69" spans="1:20">
      <c r="A69" s="19">
        <v>44621</v>
      </c>
      <c r="B69" s="13">
        <v>37.312744738321349</v>
      </c>
      <c r="C69" s="13">
        <v>19.583650607558106</v>
      </c>
      <c r="D69" s="13">
        <v>10.346893526131444</v>
      </c>
      <c r="E69" s="13">
        <v>6.8915549315217177</v>
      </c>
      <c r="F69" s="20">
        <f t="shared" si="8"/>
        <v>25.865156196467382</v>
      </c>
      <c r="H69" s="21">
        <v>1908835234</v>
      </c>
      <c r="I69" s="22">
        <v>1311593202</v>
      </c>
      <c r="J69" s="22">
        <v>628333025</v>
      </c>
      <c r="K69" s="15">
        <v>411134783</v>
      </c>
      <c r="L69" s="21">
        <v>5771983722</v>
      </c>
      <c r="M69" s="15">
        <f t="shared" si="1"/>
        <v>1512087478</v>
      </c>
      <c r="O69" s="36">
        <f t="shared" si="7"/>
        <v>22640105227</v>
      </c>
      <c r="P69" s="36">
        <f t="shared" si="2"/>
        <v>12007249978</v>
      </c>
      <c r="Q69" s="36">
        <f t="shared" si="3"/>
        <v>6187012354</v>
      </c>
      <c r="R69" s="36">
        <f t="shared" si="4"/>
        <v>4169774650</v>
      </c>
      <c r="S69" s="36">
        <f t="shared" si="5"/>
        <v>60712934735</v>
      </c>
      <c r="T69" s="36">
        <f t="shared" si="6"/>
        <v>15708792526</v>
      </c>
    </row>
    <row r="70" spans="1:20">
      <c r="A70" s="19">
        <v>44652</v>
      </c>
      <c r="B70" s="13">
        <v>37.153517919664253</v>
      </c>
      <c r="C70" s="13">
        <v>19.564554154936115</v>
      </c>
      <c r="D70" s="13">
        <v>10.381743466605222</v>
      </c>
      <c r="E70" s="13">
        <v>6.941312382738368</v>
      </c>
      <c r="F70" s="20">
        <f t="shared" si="8"/>
        <v>25.958872076056025</v>
      </c>
      <c r="H70" s="21">
        <v>1903145693</v>
      </c>
      <c r="I70" s="22">
        <v>1217207246</v>
      </c>
      <c r="J70" s="22">
        <v>561737912</v>
      </c>
      <c r="K70" s="15">
        <v>390909994</v>
      </c>
      <c r="L70" s="21">
        <v>5582254922</v>
      </c>
      <c r="M70" s="15">
        <f t="shared" si="1"/>
        <v>1509254077</v>
      </c>
      <c r="O70" s="36">
        <f t="shared" si="7"/>
        <v>22808060804</v>
      </c>
      <c r="P70" s="36">
        <f t="shared" si="2"/>
        <v>12152210698</v>
      </c>
      <c r="Q70" s="36">
        <f t="shared" si="3"/>
        <v>6287949827</v>
      </c>
      <c r="R70" s="36">
        <f t="shared" si="4"/>
        <v>4257415387</v>
      </c>
      <c r="S70" s="36">
        <f t="shared" si="5"/>
        <v>61464551907</v>
      </c>
      <c r="T70" s="36">
        <f t="shared" si="6"/>
        <v>15958915191</v>
      </c>
    </row>
    <row r="71" spans="1:20">
      <c r="A71" s="19">
        <v>44682</v>
      </c>
      <c r="B71" s="13">
        <v>36.864897481873669</v>
      </c>
      <c r="C71" s="13">
        <v>19.568653875350357</v>
      </c>
      <c r="D71" s="13">
        <v>10.482634382133163</v>
      </c>
      <c r="E71" s="13">
        <v>6.9980064276667822</v>
      </c>
      <c r="F71" s="20">
        <f t="shared" ref="F71:F102" si="9">100-SUM(B71:E71)</f>
        <v>26.08580783297603</v>
      </c>
      <c r="H71" s="21">
        <v>1963110027</v>
      </c>
      <c r="I71" s="22">
        <v>1413640085</v>
      </c>
      <c r="J71" s="22">
        <v>613869600</v>
      </c>
      <c r="K71" s="15">
        <v>425709799</v>
      </c>
      <c r="L71" s="21">
        <v>5981847881</v>
      </c>
      <c r="M71" s="15">
        <f t="shared" si="1"/>
        <v>1565518370</v>
      </c>
      <c r="O71" s="36">
        <f t="shared" ref="O71:O113" si="10">SUM(H60:H71)</f>
        <v>22898356850</v>
      </c>
      <c r="P71" s="36">
        <f t="shared" ref="P71:P113" si="11">SUM(I60:I71)</f>
        <v>12321465971</v>
      </c>
      <c r="Q71" s="36">
        <f t="shared" ref="Q71:Q113" si="12">SUM(J60:J71)</f>
        <v>6436986897</v>
      </c>
      <c r="R71" s="36">
        <f t="shared" ref="R71:R113" si="13">SUM(K60:K71)</f>
        <v>4353574855</v>
      </c>
      <c r="S71" s="36">
        <f t="shared" ref="S71:S113" si="14">SUM(L60:L71)</f>
        <v>62241535327</v>
      </c>
      <c r="T71" s="36">
        <f t="shared" ref="T71:T113" si="15">SUM(M60:M71)</f>
        <v>16231150754</v>
      </c>
    </row>
    <row r="72" spans="1:20">
      <c r="A72" s="19">
        <v>44713</v>
      </c>
      <c r="B72" s="13">
        <v>36.611159804287588</v>
      </c>
      <c r="C72" s="13">
        <v>19.500865686559212</v>
      </c>
      <c r="D72" s="13">
        <v>10.553998750070919</v>
      </c>
      <c r="E72" s="13">
        <v>7.030403770119241</v>
      </c>
      <c r="F72" s="20">
        <f t="shared" si="9"/>
        <v>26.303571988963043</v>
      </c>
      <c r="H72" s="21">
        <v>1781222775</v>
      </c>
      <c r="I72" s="22">
        <v>1247987566</v>
      </c>
      <c r="J72" s="22">
        <v>601588170</v>
      </c>
      <c r="K72" s="15">
        <v>407562747</v>
      </c>
      <c r="L72" s="21">
        <v>5583359812</v>
      </c>
      <c r="M72" s="15">
        <f t="shared" ref="M72:M114" si="16">L72-K72-J72-I72-H72</f>
        <v>1544998554</v>
      </c>
      <c r="O72" s="36">
        <f t="shared" si="10"/>
        <v>22889481070</v>
      </c>
      <c r="P72" s="36">
        <f t="shared" si="11"/>
        <v>12377006327</v>
      </c>
      <c r="Q72" s="36">
        <f t="shared" si="12"/>
        <v>6533599100</v>
      </c>
      <c r="R72" s="36">
        <f t="shared" si="13"/>
        <v>4408877751</v>
      </c>
      <c r="S72" s="36">
        <f t="shared" si="14"/>
        <v>62682935520</v>
      </c>
      <c r="T72" s="36">
        <f t="shared" si="15"/>
        <v>16473971272</v>
      </c>
    </row>
    <row r="73" spans="1:20">
      <c r="A73" s="19">
        <v>44743</v>
      </c>
      <c r="B73" s="13">
        <v>36.501709315059315</v>
      </c>
      <c r="C73" s="13">
        <v>19.171386830022922</v>
      </c>
      <c r="D73" s="13">
        <v>10.639549106827621</v>
      </c>
      <c r="E73" s="13">
        <v>7.1293726449634773</v>
      </c>
      <c r="F73" s="20">
        <f t="shared" si="9"/>
        <v>26.557982103126662</v>
      </c>
      <c r="H73" s="21">
        <v>1614608883</v>
      </c>
      <c r="I73" s="22">
        <v>1090220676</v>
      </c>
      <c r="J73" s="22">
        <v>578076285</v>
      </c>
      <c r="K73" s="15">
        <v>398083795</v>
      </c>
      <c r="L73" s="21">
        <v>5130998154</v>
      </c>
      <c r="M73" s="15">
        <f t="shared" si="16"/>
        <v>1450008515</v>
      </c>
      <c r="O73" s="36">
        <f t="shared" si="10"/>
        <v>22821281499</v>
      </c>
      <c r="P73" s="36">
        <f t="shared" si="11"/>
        <v>12190069165</v>
      </c>
      <c r="Q73" s="36">
        <f t="shared" si="12"/>
        <v>6598517265</v>
      </c>
      <c r="R73" s="36">
        <f t="shared" si="13"/>
        <v>4476590398</v>
      </c>
      <c r="S73" s="36">
        <f t="shared" si="14"/>
        <v>62723884930</v>
      </c>
      <c r="T73" s="36">
        <f t="shared" si="15"/>
        <v>16637426603</v>
      </c>
    </row>
    <row r="74" spans="1:20">
      <c r="A74" s="19">
        <v>44774</v>
      </c>
      <c r="B74" s="13">
        <v>36.130949072793264</v>
      </c>
      <c r="C74" s="13">
        <v>18.800178704664766</v>
      </c>
      <c r="D74" s="13">
        <v>10.787231938187958</v>
      </c>
      <c r="E74" s="13">
        <v>7.220938510974813</v>
      </c>
      <c r="F74" s="20">
        <f t="shared" si="9"/>
        <v>27.060701773379193</v>
      </c>
      <c r="H74" s="21">
        <v>1542165798</v>
      </c>
      <c r="I74" s="22">
        <v>1059271545</v>
      </c>
      <c r="J74" s="22">
        <v>601758947</v>
      </c>
      <c r="K74" s="15">
        <v>391903708</v>
      </c>
      <c r="L74" s="21">
        <v>5200517598</v>
      </c>
      <c r="M74" s="15">
        <f t="shared" si="16"/>
        <v>1605417600</v>
      </c>
      <c r="O74" s="36">
        <f t="shared" si="10"/>
        <v>22493623642</v>
      </c>
      <c r="P74" s="36">
        <f t="shared" si="11"/>
        <v>11931700236</v>
      </c>
      <c r="Q74" s="36">
        <f t="shared" si="12"/>
        <v>6677491686</v>
      </c>
      <c r="R74" s="36">
        <f t="shared" si="13"/>
        <v>4523490598</v>
      </c>
      <c r="S74" s="36">
        <f t="shared" si="14"/>
        <v>62524758095</v>
      </c>
      <c r="T74" s="36">
        <f t="shared" si="15"/>
        <v>16898451933</v>
      </c>
    </row>
    <row r="75" spans="1:20">
      <c r="A75" s="19">
        <v>44805</v>
      </c>
      <c r="B75" s="13">
        <v>35.381626611441774</v>
      </c>
      <c r="C75" s="13">
        <v>19.003391798634102</v>
      </c>
      <c r="D75" s="13">
        <v>10.872421167767357</v>
      </c>
      <c r="E75" s="13">
        <v>7.3247556893213623</v>
      </c>
      <c r="F75" s="20">
        <f t="shared" si="9"/>
        <v>27.417804732835407</v>
      </c>
      <c r="H75" s="21">
        <v>1301102277</v>
      </c>
      <c r="I75" s="22">
        <v>983694357</v>
      </c>
      <c r="J75" s="22">
        <v>568311676</v>
      </c>
      <c r="K75" s="15">
        <v>408073649</v>
      </c>
      <c r="L75" s="21">
        <v>4709453410</v>
      </c>
      <c r="M75" s="15">
        <f t="shared" si="16"/>
        <v>1448271451</v>
      </c>
      <c r="O75" s="36">
        <f t="shared" si="10"/>
        <v>21951745325</v>
      </c>
      <c r="P75" s="36">
        <f t="shared" si="11"/>
        <v>12046472397</v>
      </c>
      <c r="Q75" s="36">
        <f t="shared" si="12"/>
        <v>6722544990</v>
      </c>
      <c r="R75" s="36">
        <f t="shared" si="13"/>
        <v>4583197790</v>
      </c>
      <c r="S75" s="36">
        <f t="shared" si="14"/>
        <v>62381906443</v>
      </c>
      <c r="T75" s="36">
        <f t="shared" si="15"/>
        <v>17077945941</v>
      </c>
    </row>
    <row r="76" spans="1:20">
      <c r="A76" s="19">
        <v>44835</v>
      </c>
      <c r="B76" s="13">
        <v>34.445418322677931</v>
      </c>
      <c r="C76" s="13">
        <v>19.667499503634247</v>
      </c>
      <c r="D76" s="13">
        <v>10.93140912029101</v>
      </c>
      <c r="E76" s="13">
        <v>7.4490733917543519</v>
      </c>
      <c r="F76" s="20">
        <f t="shared" si="9"/>
        <v>27.506599661642454</v>
      </c>
      <c r="H76" s="21">
        <v>1229547260</v>
      </c>
      <c r="I76" s="22">
        <v>1017971755</v>
      </c>
      <c r="J76" s="22">
        <v>586405108</v>
      </c>
      <c r="K76" s="15">
        <v>442422890</v>
      </c>
      <c r="L76" s="21">
        <v>4640413628</v>
      </c>
      <c r="M76" s="15">
        <f t="shared" si="16"/>
        <v>1364066615</v>
      </c>
      <c r="O76" s="36">
        <f t="shared" si="10"/>
        <v>21327345232</v>
      </c>
      <c r="P76" s="36">
        <f t="shared" si="11"/>
        <v>12469872381</v>
      </c>
      <c r="Q76" s="36">
        <f t="shared" si="12"/>
        <v>6759529557</v>
      </c>
      <c r="R76" s="36">
        <f t="shared" si="13"/>
        <v>4659139039</v>
      </c>
      <c r="S76" s="36">
        <f t="shared" si="14"/>
        <v>62324930673</v>
      </c>
      <c r="T76" s="36">
        <f t="shared" si="15"/>
        <v>17109044464</v>
      </c>
    </row>
    <row r="77" spans="1:20">
      <c r="A77" s="19">
        <v>44866</v>
      </c>
      <c r="B77" s="13">
        <v>33.58598223781037</v>
      </c>
      <c r="C77" s="13">
        <v>20.388444917988501</v>
      </c>
      <c r="D77" s="13">
        <v>11.028548701434634</v>
      </c>
      <c r="E77" s="13">
        <v>7.5416701415374181</v>
      </c>
      <c r="F77" s="20">
        <f t="shared" si="9"/>
        <v>27.455354001229068</v>
      </c>
      <c r="H77" s="21">
        <v>1203493184</v>
      </c>
      <c r="I77" s="22">
        <v>878663009</v>
      </c>
      <c r="J77" s="22">
        <v>550261378</v>
      </c>
      <c r="K77" s="15">
        <v>411836273</v>
      </c>
      <c r="L77" s="21">
        <v>4236954603</v>
      </c>
      <c r="M77" s="15">
        <f t="shared" si="16"/>
        <v>1192700759</v>
      </c>
      <c r="O77" s="36">
        <f t="shared" si="10"/>
        <v>20664694004</v>
      </c>
      <c r="P77" s="36">
        <f t="shared" si="11"/>
        <v>12877736455</v>
      </c>
      <c r="Q77" s="36">
        <f t="shared" si="12"/>
        <v>6790886508</v>
      </c>
      <c r="R77" s="36">
        <f t="shared" si="13"/>
        <v>4697085012</v>
      </c>
      <c r="S77" s="36">
        <f t="shared" si="14"/>
        <v>62013435547</v>
      </c>
      <c r="T77" s="36">
        <f t="shared" si="15"/>
        <v>16983033568</v>
      </c>
    </row>
    <row r="78" spans="1:20">
      <c r="A78" s="19">
        <v>44896</v>
      </c>
      <c r="B78" s="13">
        <v>32.727197919807551</v>
      </c>
      <c r="C78" s="13">
        <v>20.887603379073973</v>
      </c>
      <c r="D78" s="13">
        <v>11.198788605254204</v>
      </c>
      <c r="E78" s="13">
        <v>7.7026352391872628</v>
      </c>
      <c r="F78" s="20">
        <f t="shared" si="9"/>
        <v>27.483774856677016</v>
      </c>
      <c r="H78" s="21">
        <v>1254617377</v>
      </c>
      <c r="I78" s="22">
        <v>867846968</v>
      </c>
      <c r="J78" s="22">
        <v>520282270</v>
      </c>
      <c r="K78" s="15">
        <v>366744593</v>
      </c>
      <c r="L78" s="21">
        <v>4110644543</v>
      </c>
      <c r="M78" s="15">
        <f t="shared" si="16"/>
        <v>1101153335</v>
      </c>
      <c r="O78" s="36">
        <f t="shared" si="10"/>
        <v>19790357904</v>
      </c>
      <c r="P78" s="36">
        <f t="shared" si="11"/>
        <v>13004602195</v>
      </c>
      <c r="Q78" s="36">
        <f t="shared" si="12"/>
        <v>6794450217</v>
      </c>
      <c r="R78" s="36">
        <f t="shared" si="13"/>
        <v>4729677564</v>
      </c>
      <c r="S78" s="36">
        <f t="shared" si="14"/>
        <v>61048733161</v>
      </c>
      <c r="T78" s="36">
        <f t="shared" si="15"/>
        <v>16729645281</v>
      </c>
    </row>
    <row r="79" spans="1:20">
      <c r="A79" s="19">
        <v>44927</v>
      </c>
      <c r="B79" s="13">
        <v>31.903765987474937</v>
      </c>
      <c r="C79" s="13">
        <v>21.151330721082257</v>
      </c>
      <c r="D79" s="13">
        <v>11.452748133080471</v>
      </c>
      <c r="E79" s="13">
        <v>7.8706282222778059</v>
      </c>
      <c r="F79" s="20">
        <f t="shared" si="9"/>
        <v>27.621526936084535</v>
      </c>
      <c r="H79" s="21">
        <v>1437267359</v>
      </c>
      <c r="I79" s="22">
        <v>960627464</v>
      </c>
      <c r="J79" s="22">
        <v>569378785</v>
      </c>
      <c r="K79" s="15">
        <v>384786640</v>
      </c>
      <c r="L79" s="21">
        <v>4519240100</v>
      </c>
      <c r="M79" s="15">
        <f t="shared" si="16"/>
        <v>1167179852</v>
      </c>
      <c r="O79" s="36">
        <f t="shared" si="10"/>
        <v>19108183206</v>
      </c>
      <c r="P79" s="36">
        <f t="shared" si="11"/>
        <v>12982216729</v>
      </c>
      <c r="Q79" s="36">
        <f t="shared" si="12"/>
        <v>6882079645</v>
      </c>
      <c r="R79" s="36">
        <f t="shared" si="13"/>
        <v>4774138194</v>
      </c>
      <c r="S79" s="36">
        <f t="shared" si="14"/>
        <v>60380839248</v>
      </c>
      <c r="T79" s="36">
        <f t="shared" si="15"/>
        <v>16634221474</v>
      </c>
    </row>
    <row r="80" spans="1:20">
      <c r="A80" s="19">
        <v>44958</v>
      </c>
      <c r="B80" s="13">
        <v>31.210626159028227</v>
      </c>
      <c r="C80" s="13">
        <v>21.307756166928328</v>
      </c>
      <c r="D80" s="13">
        <v>11.699340969361108</v>
      </c>
      <c r="E80" s="13">
        <v>8.0732081413408938</v>
      </c>
      <c r="F80" s="20">
        <f t="shared" si="9"/>
        <v>27.709068563341447</v>
      </c>
      <c r="H80" s="21">
        <v>1232577081</v>
      </c>
      <c r="I80" s="22">
        <v>761006944</v>
      </c>
      <c r="J80" s="22">
        <v>530442546</v>
      </c>
      <c r="K80" s="15">
        <v>366699677</v>
      </c>
      <c r="L80" s="21">
        <v>3824700985</v>
      </c>
      <c r="M80" s="15">
        <f t="shared" si="16"/>
        <v>933974737</v>
      </c>
      <c r="O80" s="36">
        <f t="shared" si="10"/>
        <v>18371692948</v>
      </c>
      <c r="P80" s="36">
        <f t="shared" si="11"/>
        <v>12809730817</v>
      </c>
      <c r="Q80" s="36">
        <f t="shared" si="12"/>
        <v>6910445702</v>
      </c>
      <c r="R80" s="36">
        <f t="shared" si="13"/>
        <v>4805868548</v>
      </c>
      <c r="S80" s="36">
        <f t="shared" si="14"/>
        <v>59292369358</v>
      </c>
      <c r="T80" s="36">
        <f t="shared" si="15"/>
        <v>16394631343</v>
      </c>
    </row>
    <row r="81" spans="1:20">
      <c r="A81" s="19">
        <v>44986</v>
      </c>
      <c r="B81" s="13">
        <v>30.65918792439853</v>
      </c>
      <c r="C81" s="13">
        <v>20.931696951314379</v>
      </c>
      <c r="D81" s="13">
        <v>12.022726552084006</v>
      </c>
      <c r="E81" s="13">
        <v>8.3978790923056401</v>
      </c>
      <c r="F81" s="20">
        <f t="shared" si="9"/>
        <v>27.988509479897445</v>
      </c>
      <c r="H81" s="21">
        <v>973826327</v>
      </c>
      <c r="I81" s="22">
        <v>615022866</v>
      </c>
      <c r="J81" s="22">
        <v>584463183</v>
      </c>
      <c r="K81" s="15">
        <v>426135439</v>
      </c>
      <c r="L81" s="21">
        <v>3713174722</v>
      </c>
      <c r="M81" s="15">
        <f t="shared" si="16"/>
        <v>1113726907</v>
      </c>
      <c r="O81" s="36">
        <f t="shared" si="10"/>
        <v>17436684041</v>
      </c>
      <c r="P81" s="36">
        <f t="shared" si="11"/>
        <v>12113160481</v>
      </c>
      <c r="Q81" s="36">
        <f t="shared" si="12"/>
        <v>6866575860</v>
      </c>
      <c r="R81" s="36">
        <f t="shared" si="13"/>
        <v>4820869204</v>
      </c>
      <c r="S81" s="36">
        <f t="shared" si="14"/>
        <v>57233560358</v>
      </c>
      <c r="T81" s="36">
        <f t="shared" si="15"/>
        <v>15996270772</v>
      </c>
    </row>
    <row r="82" spans="1:20">
      <c r="A82" s="19">
        <v>45017</v>
      </c>
      <c r="B82" s="13">
        <v>30.278529911513331</v>
      </c>
      <c r="C82" s="13">
        <v>20.860147009737432</v>
      </c>
      <c r="D82" s="13">
        <v>12.243920187639329</v>
      </c>
      <c r="E82" s="13">
        <v>8.6513088239279661</v>
      </c>
      <c r="F82" s="20">
        <f t="shared" si="9"/>
        <v>27.966094067181942</v>
      </c>
      <c r="H82" s="21">
        <v>1255297532</v>
      </c>
      <c r="I82" s="22">
        <v>824298103</v>
      </c>
      <c r="J82" s="22">
        <v>516304674</v>
      </c>
      <c r="K82" s="15">
        <v>397468007</v>
      </c>
      <c r="L82" s="21">
        <v>4059830660</v>
      </c>
      <c r="M82" s="15">
        <f t="shared" si="16"/>
        <v>1066462344</v>
      </c>
      <c r="O82" s="36">
        <f t="shared" si="10"/>
        <v>16788835880</v>
      </c>
      <c r="P82" s="36">
        <f t="shared" si="11"/>
        <v>11720251338</v>
      </c>
      <c r="Q82" s="36">
        <f t="shared" si="12"/>
        <v>6821142622</v>
      </c>
      <c r="R82" s="36">
        <f t="shared" si="13"/>
        <v>4827427217</v>
      </c>
      <c r="S82" s="36">
        <f t="shared" si="14"/>
        <v>55711136096</v>
      </c>
      <c r="T82" s="36">
        <f t="shared" si="15"/>
        <v>15553479039</v>
      </c>
    </row>
    <row r="83" spans="1:20">
      <c r="A83" s="19">
        <v>45047</v>
      </c>
      <c r="B83" s="13">
        <v>29.898910285573262</v>
      </c>
      <c r="C83" s="13">
        <v>20.65040224539781</v>
      </c>
      <c r="D83" s="13">
        <v>12.513319083791458</v>
      </c>
      <c r="E83" s="13">
        <v>8.9334050162352554</v>
      </c>
      <c r="F83" s="20">
        <f t="shared" si="9"/>
        <v>28.003963369002207</v>
      </c>
      <c r="H83" s="21">
        <v>1288435104</v>
      </c>
      <c r="I83" s="22">
        <v>911577504</v>
      </c>
      <c r="J83" s="22">
        <v>566046024</v>
      </c>
      <c r="K83" s="15">
        <v>425705066</v>
      </c>
      <c r="L83" s="21">
        <v>4319363751</v>
      </c>
      <c r="M83" s="15">
        <f t="shared" si="16"/>
        <v>1127600053</v>
      </c>
      <c r="O83" s="36">
        <f t="shared" si="10"/>
        <v>16114160957</v>
      </c>
      <c r="P83" s="36">
        <f t="shared" si="11"/>
        <v>11218188757</v>
      </c>
      <c r="Q83" s="36">
        <f t="shared" si="12"/>
        <v>6773319046</v>
      </c>
      <c r="R83" s="36">
        <f t="shared" si="13"/>
        <v>4827422484</v>
      </c>
      <c r="S83" s="36">
        <f t="shared" si="14"/>
        <v>54048651966</v>
      </c>
      <c r="T83" s="36">
        <f t="shared" si="15"/>
        <v>15115560722</v>
      </c>
    </row>
    <row r="84" spans="1:20">
      <c r="A84" s="19">
        <v>45078</v>
      </c>
      <c r="B84" s="13">
        <v>29.49417281587619</v>
      </c>
      <c r="C84" s="13">
        <v>20.626716148778979</v>
      </c>
      <c r="D84" s="13">
        <v>12.747964940434226</v>
      </c>
      <c r="E84" s="13">
        <v>9.1941343884551401</v>
      </c>
      <c r="F84" s="20">
        <f t="shared" si="9"/>
        <v>27.937011706455465</v>
      </c>
      <c r="H84" s="21">
        <v>1196850585</v>
      </c>
      <c r="I84" s="22">
        <v>922415658</v>
      </c>
      <c r="J84" s="22">
        <v>566509539</v>
      </c>
      <c r="K84" s="15">
        <v>423454887</v>
      </c>
      <c r="L84" s="21">
        <v>4252018002</v>
      </c>
      <c r="M84" s="15">
        <f t="shared" si="16"/>
        <v>1142787333</v>
      </c>
      <c r="O84" s="36">
        <f t="shared" si="10"/>
        <v>15529788767</v>
      </c>
      <c r="P84" s="36">
        <f t="shared" si="11"/>
        <v>10892616849</v>
      </c>
      <c r="Q84" s="36">
        <f t="shared" si="12"/>
        <v>6738240415</v>
      </c>
      <c r="R84" s="36">
        <f t="shared" si="13"/>
        <v>4843314624</v>
      </c>
      <c r="S84" s="36">
        <f t="shared" si="14"/>
        <v>52717310156</v>
      </c>
      <c r="T84" s="36">
        <f t="shared" si="15"/>
        <v>14713349501</v>
      </c>
    </row>
    <row r="85" spans="1:20">
      <c r="A85" s="19">
        <v>45108</v>
      </c>
      <c r="B85" s="13">
        <v>29.069021834204396</v>
      </c>
      <c r="C85" s="13">
        <v>20.596951860702191</v>
      </c>
      <c r="D85" s="13">
        <v>12.869185931174265</v>
      </c>
      <c r="E85" s="13">
        <v>9.4146728894418832</v>
      </c>
      <c r="F85" s="20">
        <f t="shared" si="9"/>
        <v>28.050167484477271</v>
      </c>
      <c r="H85" s="21">
        <v>1173450385</v>
      </c>
      <c r="I85" s="22">
        <v>864151411</v>
      </c>
      <c r="J85" s="22">
        <v>535681684</v>
      </c>
      <c r="K85" s="15">
        <v>436133229</v>
      </c>
      <c r="L85" s="21">
        <v>4287719811</v>
      </c>
      <c r="M85" s="15">
        <f t="shared" si="16"/>
        <v>1278303102</v>
      </c>
      <c r="O85" s="36">
        <f t="shared" si="10"/>
        <v>15088630269</v>
      </c>
      <c r="P85" s="36">
        <f t="shared" si="11"/>
        <v>10666547584</v>
      </c>
      <c r="Q85" s="36">
        <f t="shared" si="12"/>
        <v>6695845814</v>
      </c>
      <c r="R85" s="36">
        <f t="shared" si="13"/>
        <v>4881364058</v>
      </c>
      <c r="S85" s="36">
        <f t="shared" si="14"/>
        <v>51874031813</v>
      </c>
      <c r="T85" s="36">
        <f t="shared" si="15"/>
        <v>14541644088</v>
      </c>
    </row>
    <row r="86" spans="1:20">
      <c r="A86" s="19">
        <v>45139</v>
      </c>
      <c r="B86" s="13">
        <v>28.650613934225127</v>
      </c>
      <c r="C86" s="13">
        <v>20.768218197025455</v>
      </c>
      <c r="D86" s="13">
        <v>13.005018815619179</v>
      </c>
      <c r="E86" s="13">
        <v>9.566071515114503</v>
      </c>
      <c r="F86" s="20">
        <f t="shared" si="9"/>
        <v>28.010077538015736</v>
      </c>
      <c r="H86" s="21">
        <v>1127185134</v>
      </c>
      <c r="I86" s="22">
        <v>940298451</v>
      </c>
      <c r="J86" s="22">
        <v>569518447</v>
      </c>
      <c r="K86" s="15">
        <v>388418444</v>
      </c>
      <c r="L86" s="21">
        <v>4383662859</v>
      </c>
      <c r="M86" s="15">
        <f t="shared" si="16"/>
        <v>1358242383</v>
      </c>
      <c r="O86" s="36">
        <f t="shared" si="10"/>
        <v>14673649605</v>
      </c>
      <c r="P86" s="36">
        <f t="shared" si="11"/>
        <v>10547574490</v>
      </c>
      <c r="Q86" s="36">
        <f t="shared" si="12"/>
        <v>6663605314</v>
      </c>
      <c r="R86" s="36">
        <f t="shared" si="13"/>
        <v>4877878794</v>
      </c>
      <c r="S86" s="36">
        <f t="shared" si="14"/>
        <v>51057177074</v>
      </c>
      <c r="T86" s="36">
        <f t="shared" si="15"/>
        <v>14294468871</v>
      </c>
    </row>
    <row r="87" spans="1:20">
      <c r="A87" s="19">
        <v>45170</v>
      </c>
      <c r="B87" s="13">
        <v>28.499692291945451</v>
      </c>
      <c r="C87" s="13">
        <v>20.847139455563983</v>
      </c>
      <c r="D87" s="13">
        <v>13.099455928747783</v>
      </c>
      <c r="E87" s="13">
        <v>9.7109254473045148</v>
      </c>
      <c r="F87" s="20">
        <f t="shared" si="9"/>
        <v>27.842786876438268</v>
      </c>
      <c r="H87" s="21">
        <v>1053952567</v>
      </c>
      <c r="I87" s="22">
        <v>847670586</v>
      </c>
      <c r="J87" s="22">
        <v>530776250</v>
      </c>
      <c r="K87" s="15">
        <v>409360248</v>
      </c>
      <c r="L87" s="21">
        <v>4021692795</v>
      </c>
      <c r="M87" s="15">
        <f t="shared" si="16"/>
        <v>1179933144</v>
      </c>
      <c r="O87" s="36">
        <f t="shared" si="10"/>
        <v>14426499895</v>
      </c>
      <c r="P87" s="36">
        <f t="shared" si="11"/>
        <v>10411550719</v>
      </c>
      <c r="Q87" s="36">
        <f t="shared" si="12"/>
        <v>6626069888</v>
      </c>
      <c r="R87" s="36">
        <f t="shared" si="13"/>
        <v>4879165393</v>
      </c>
      <c r="S87" s="36">
        <f t="shared" si="14"/>
        <v>50369416459</v>
      </c>
      <c r="T87" s="36">
        <f t="shared" si="15"/>
        <v>14026130564</v>
      </c>
    </row>
    <row r="88" spans="1:20">
      <c r="A88" s="19">
        <v>45200</v>
      </c>
      <c r="B88" s="13">
        <v>28.47458520080232</v>
      </c>
      <c r="C88" s="13">
        <v>20.839928629942158</v>
      </c>
      <c r="D88" s="13">
        <v>13.208718170822777</v>
      </c>
      <c r="E88" s="13">
        <v>9.7760683033783966</v>
      </c>
      <c r="F88" s="20">
        <f t="shared" si="9"/>
        <v>27.700699695054354</v>
      </c>
      <c r="H88" s="21">
        <v>1174422009</v>
      </c>
      <c r="I88" s="22">
        <v>931325770</v>
      </c>
      <c r="J88" s="22">
        <v>617298831</v>
      </c>
      <c r="K88" s="15">
        <v>446582875</v>
      </c>
      <c r="L88" s="21">
        <v>4415104618</v>
      </c>
      <c r="M88" s="15">
        <f t="shared" si="16"/>
        <v>1245475133</v>
      </c>
      <c r="O88" s="36">
        <f t="shared" si="10"/>
        <v>14371374644</v>
      </c>
      <c r="P88" s="36">
        <f t="shared" si="11"/>
        <v>10324904734</v>
      </c>
      <c r="Q88" s="36">
        <f t="shared" si="12"/>
        <v>6656963611</v>
      </c>
      <c r="R88" s="36">
        <f t="shared" si="13"/>
        <v>4883325378</v>
      </c>
      <c r="S88" s="36">
        <f t="shared" si="14"/>
        <v>50144107449</v>
      </c>
      <c r="T88" s="36">
        <f t="shared" si="15"/>
        <v>13907539082</v>
      </c>
    </row>
    <row r="89" spans="1:20">
      <c r="A89" s="19">
        <v>45231</v>
      </c>
      <c r="B89" s="13">
        <v>28.346762044512698</v>
      </c>
      <c r="C89" s="13">
        <v>21.080719115953077</v>
      </c>
      <c r="D89" s="13">
        <v>13.195866049541491</v>
      </c>
      <c r="E89" s="13">
        <v>9.7851854260142712</v>
      </c>
      <c r="F89" s="20">
        <f t="shared" si="9"/>
        <v>27.591467363978467</v>
      </c>
      <c r="H89" s="21">
        <v>1137011640</v>
      </c>
      <c r="I89" s="22">
        <v>944263876</v>
      </c>
      <c r="J89" s="22">
        <v>540502972</v>
      </c>
      <c r="K89" s="15">
        <v>401491335</v>
      </c>
      <c r="L89" s="21">
        <v>4147289544</v>
      </c>
      <c r="M89" s="15">
        <f t="shared" si="16"/>
        <v>1124019721</v>
      </c>
      <c r="O89" s="36">
        <f t="shared" si="10"/>
        <v>14304893100</v>
      </c>
      <c r="P89" s="36">
        <f t="shared" si="11"/>
        <v>10390505601</v>
      </c>
      <c r="Q89" s="36">
        <f t="shared" si="12"/>
        <v>6647205205</v>
      </c>
      <c r="R89" s="36">
        <f t="shared" si="13"/>
        <v>4872980440</v>
      </c>
      <c r="S89" s="36">
        <f t="shared" si="14"/>
        <v>50054442390</v>
      </c>
      <c r="T89" s="36">
        <f t="shared" si="15"/>
        <v>13838858044</v>
      </c>
    </row>
    <row r="90" spans="1:20">
      <c r="A90" s="19">
        <v>45261</v>
      </c>
      <c r="B90" s="13">
        <v>28.239425809128644</v>
      </c>
      <c r="C90" s="13">
        <v>21.357606771321887</v>
      </c>
      <c r="D90" s="13">
        <v>13.063754123920607</v>
      </c>
      <c r="E90" s="13">
        <v>9.7671492437923284</v>
      </c>
      <c r="F90" s="20">
        <f t="shared" si="9"/>
        <v>27.572064051836534</v>
      </c>
      <c r="H90" s="21">
        <v>1250903458</v>
      </c>
      <c r="I90" s="22">
        <v>981997473</v>
      </c>
      <c r="J90" s="22">
        <v>470013357</v>
      </c>
      <c r="K90" s="15">
        <v>353594915</v>
      </c>
      <c r="L90" s="21">
        <v>4183547525</v>
      </c>
      <c r="M90" s="15">
        <f t="shared" si="16"/>
        <v>1127038322</v>
      </c>
      <c r="O90" s="36">
        <f t="shared" si="10"/>
        <v>14301179181</v>
      </c>
      <c r="P90" s="36">
        <f t="shared" si="11"/>
        <v>10504656106</v>
      </c>
      <c r="Q90" s="36">
        <f t="shared" si="12"/>
        <v>6596936292</v>
      </c>
      <c r="R90" s="36">
        <f t="shared" si="13"/>
        <v>4859830762</v>
      </c>
      <c r="S90" s="36">
        <f t="shared" si="14"/>
        <v>50127345372</v>
      </c>
      <c r="T90" s="36">
        <f t="shared" si="15"/>
        <v>13864743031</v>
      </c>
    </row>
    <row r="91" spans="1:20">
      <c r="A91" s="19">
        <v>45292</v>
      </c>
      <c r="B91" s="13">
        <v>28.354158619280479</v>
      </c>
      <c r="C91" s="13">
        <v>21.402809544895721</v>
      </c>
      <c r="D91" s="13">
        <v>12.938650557279225</v>
      </c>
      <c r="E91" s="13">
        <v>9.7398276573180187</v>
      </c>
      <c r="F91" s="20">
        <f t="shared" si="9"/>
        <v>27.564553621226551</v>
      </c>
      <c r="H91" s="21">
        <v>1445660273</v>
      </c>
      <c r="I91" s="22">
        <v>946859849</v>
      </c>
      <c r="J91" s="22">
        <v>483691389</v>
      </c>
      <c r="K91" s="15">
        <v>354214091</v>
      </c>
      <c r="L91" s="21">
        <v>4355461967</v>
      </c>
      <c r="M91" s="15">
        <f t="shared" si="16"/>
        <v>1125036365</v>
      </c>
      <c r="O91" s="36">
        <f t="shared" si="10"/>
        <v>14309572095</v>
      </c>
      <c r="P91" s="36">
        <f t="shared" si="11"/>
        <v>10490888491</v>
      </c>
      <c r="Q91" s="36">
        <f t="shared" si="12"/>
        <v>6511248896</v>
      </c>
      <c r="R91" s="36">
        <f t="shared" si="13"/>
        <v>4829258213</v>
      </c>
      <c r="S91" s="36">
        <f t="shared" si="14"/>
        <v>49963567239</v>
      </c>
      <c r="T91" s="36">
        <f t="shared" si="15"/>
        <v>13822599544</v>
      </c>
    </row>
    <row r="92" spans="1:20">
      <c r="A92" s="19">
        <v>45323</v>
      </c>
      <c r="B92" s="13">
        <v>28.272639172502629</v>
      </c>
      <c r="C92" s="13">
        <v>21.816618883219217</v>
      </c>
      <c r="D92" s="13">
        <v>12.750563334360098</v>
      </c>
      <c r="E92" s="13">
        <v>9.6335715256407752</v>
      </c>
      <c r="F92" s="20">
        <f t="shared" si="9"/>
        <v>27.526607084277288</v>
      </c>
      <c r="H92" s="21">
        <v>1349366895</v>
      </c>
      <c r="I92" s="22">
        <v>1080632338</v>
      </c>
      <c r="J92" s="22">
        <v>505291022</v>
      </c>
      <c r="K92" s="15">
        <v>366604918</v>
      </c>
      <c r="L92" s="21">
        <v>4366936540</v>
      </c>
      <c r="M92" s="15">
        <f t="shared" si="16"/>
        <v>1065041367</v>
      </c>
      <c r="O92" s="36">
        <f t="shared" si="10"/>
        <v>14426361909</v>
      </c>
      <c r="P92" s="36">
        <f t="shared" si="11"/>
        <v>10810513885</v>
      </c>
      <c r="Q92" s="36">
        <f t="shared" si="12"/>
        <v>6486097372</v>
      </c>
      <c r="R92" s="36">
        <f t="shared" si="13"/>
        <v>4829163454</v>
      </c>
      <c r="S92" s="36">
        <f t="shared" si="14"/>
        <v>50505802794</v>
      </c>
      <c r="T92" s="36">
        <f t="shared" si="15"/>
        <v>13953666174</v>
      </c>
    </row>
    <row r="93" spans="1:20">
      <c r="A93" s="19">
        <v>45352</v>
      </c>
      <c r="B93" s="13">
        <v>28.302658027075093</v>
      </c>
      <c r="C93" s="13">
        <v>22.306374727435962</v>
      </c>
      <c r="D93" s="13">
        <v>12.516517142567601</v>
      </c>
      <c r="E93" s="13">
        <v>9.5077830236015295</v>
      </c>
      <c r="F93" s="20">
        <f t="shared" si="9"/>
        <v>27.366667079319811</v>
      </c>
      <c r="H93" s="21">
        <v>1108871305</v>
      </c>
      <c r="I93" s="22">
        <v>955346273</v>
      </c>
      <c r="J93" s="22">
        <v>520715326</v>
      </c>
      <c r="K93" s="15">
        <v>405962634</v>
      </c>
      <c r="L93" s="21">
        <v>4144889306</v>
      </c>
      <c r="M93" s="15">
        <f t="shared" si="16"/>
        <v>1153993768</v>
      </c>
      <c r="O93" s="36">
        <f t="shared" si="10"/>
        <v>14561406887</v>
      </c>
      <c r="P93" s="36">
        <f t="shared" si="11"/>
        <v>11150837292</v>
      </c>
      <c r="Q93" s="36">
        <f t="shared" si="12"/>
        <v>6422349515</v>
      </c>
      <c r="R93" s="36">
        <f t="shared" si="13"/>
        <v>4808990649</v>
      </c>
      <c r="S93" s="36">
        <f t="shared" si="14"/>
        <v>50937517378</v>
      </c>
      <c r="T93" s="36">
        <f t="shared" si="15"/>
        <v>13993933035</v>
      </c>
    </row>
    <row r="94" spans="1:20">
      <c r="A94" s="19">
        <v>45383</v>
      </c>
      <c r="B94" s="13">
        <v>28.017077526573512</v>
      </c>
      <c r="C94" s="13">
        <v>22.410735588330805</v>
      </c>
      <c r="D94" s="13">
        <v>12.532622398110757</v>
      </c>
      <c r="E94" s="13">
        <v>9.5047633703508403</v>
      </c>
      <c r="F94" s="20">
        <f t="shared" si="9"/>
        <v>27.534801116634085</v>
      </c>
      <c r="H94" s="21">
        <v>1092856822</v>
      </c>
      <c r="I94" s="22">
        <v>868415875</v>
      </c>
      <c r="J94" s="22">
        <v>519482777</v>
      </c>
      <c r="K94" s="15">
        <v>393380968</v>
      </c>
      <c r="L94" s="21">
        <v>4025522648</v>
      </c>
      <c r="M94" s="15">
        <f t="shared" si="16"/>
        <v>1151386206</v>
      </c>
      <c r="O94" s="36">
        <f t="shared" si="10"/>
        <v>14398966177</v>
      </c>
      <c r="P94" s="36">
        <f t="shared" si="11"/>
        <v>11194955064</v>
      </c>
      <c r="Q94" s="36">
        <f t="shared" si="12"/>
        <v>6425527618</v>
      </c>
      <c r="R94" s="36">
        <f t="shared" si="13"/>
        <v>4804903610</v>
      </c>
      <c r="S94" s="36">
        <f t="shared" si="14"/>
        <v>50903209366</v>
      </c>
      <c r="T94" s="36">
        <f t="shared" si="15"/>
        <v>14078856897</v>
      </c>
    </row>
    <row r="95" spans="1:20">
      <c r="A95" s="19">
        <v>45413</v>
      </c>
      <c r="B95" s="13">
        <v>27.916771382468259</v>
      </c>
      <c r="C95" s="13">
        <v>22.781344238000127</v>
      </c>
      <c r="D95" s="13">
        <v>12.437728602213364</v>
      </c>
      <c r="E95" s="13">
        <v>9.4176166496645699</v>
      </c>
      <c r="F95" s="20">
        <f t="shared" si="9"/>
        <v>27.446539127653679</v>
      </c>
      <c r="H95" s="21">
        <v>1260197062</v>
      </c>
      <c r="I95" s="22">
        <v>1113702493</v>
      </c>
      <c r="J95" s="22">
        <v>530966969</v>
      </c>
      <c r="K95" s="15">
        <v>390385089</v>
      </c>
      <c r="L95" s="21">
        <v>4402614781</v>
      </c>
      <c r="M95" s="15">
        <f t="shared" si="16"/>
        <v>1107363168</v>
      </c>
      <c r="O95" s="36">
        <f t="shared" si="10"/>
        <v>14370728135</v>
      </c>
      <c r="P95" s="36">
        <f t="shared" si="11"/>
        <v>11397080053</v>
      </c>
      <c r="Q95" s="36">
        <f t="shared" si="12"/>
        <v>6390448563</v>
      </c>
      <c r="R95" s="36">
        <f t="shared" si="13"/>
        <v>4769583633</v>
      </c>
      <c r="S95" s="36">
        <f t="shared" si="14"/>
        <v>50986460396</v>
      </c>
      <c r="T95" s="36">
        <f t="shared" si="15"/>
        <v>14058620012</v>
      </c>
    </row>
    <row r="96" spans="1:20">
      <c r="A96" s="19">
        <v>45444</v>
      </c>
      <c r="B96" s="13">
        <v>27.912426420011236</v>
      </c>
      <c r="C96" s="13">
        <v>23.010983559576086</v>
      </c>
      <c r="D96" s="13">
        <v>12.340508236622567</v>
      </c>
      <c r="E96" s="13">
        <v>9.4241361146640354</v>
      </c>
      <c r="F96" s="20">
        <f t="shared" si="9"/>
        <v>27.311945669126075</v>
      </c>
      <c r="H96" s="21">
        <v>1214344132</v>
      </c>
      <c r="I96" s="22">
        <v>1049893870</v>
      </c>
      <c r="J96" s="22">
        <v>524790100</v>
      </c>
      <c r="K96" s="15">
        <v>430332848</v>
      </c>
      <c r="L96" s="21">
        <v>4317127227</v>
      </c>
      <c r="M96" s="15">
        <f t="shared" si="16"/>
        <v>1097766277</v>
      </c>
      <c r="O96" s="36">
        <f t="shared" si="10"/>
        <v>14388221682</v>
      </c>
      <c r="P96" s="36">
        <f t="shared" si="11"/>
        <v>11524558265</v>
      </c>
      <c r="Q96" s="36">
        <f t="shared" si="12"/>
        <v>6348729124</v>
      </c>
      <c r="R96" s="36">
        <f t="shared" si="13"/>
        <v>4776461594</v>
      </c>
      <c r="S96" s="36">
        <f t="shared" si="14"/>
        <v>51051569621</v>
      </c>
      <c r="T96" s="36">
        <f t="shared" si="15"/>
        <v>14013598956</v>
      </c>
    </row>
    <row r="97" spans="1:20">
      <c r="A97" s="19">
        <v>45474</v>
      </c>
      <c r="B97" s="13">
        <v>27.956401760397775</v>
      </c>
      <c r="C97" s="13">
        <v>23.384894927831027</v>
      </c>
      <c r="D97" s="13">
        <v>12.288870181757295</v>
      </c>
      <c r="E97" s="13">
        <v>9.3217363895056025</v>
      </c>
      <c r="F97" s="20">
        <f t="shared" si="9"/>
        <v>27.048096740508299</v>
      </c>
      <c r="H97" s="21">
        <v>1299332765</v>
      </c>
      <c r="I97" s="22">
        <v>1136482754</v>
      </c>
      <c r="J97" s="22">
        <v>560318516</v>
      </c>
      <c r="K97" s="15">
        <v>411763605</v>
      </c>
      <c r="L97" s="21">
        <v>4667215735</v>
      </c>
      <c r="M97" s="15">
        <f t="shared" si="16"/>
        <v>1259318095</v>
      </c>
      <c r="O97" s="36">
        <f t="shared" si="10"/>
        <v>14514104062</v>
      </c>
      <c r="P97" s="36">
        <f t="shared" si="11"/>
        <v>11796889608</v>
      </c>
      <c r="Q97" s="36">
        <f t="shared" si="12"/>
        <v>6373365956</v>
      </c>
      <c r="R97" s="36">
        <f t="shared" si="13"/>
        <v>4752091970</v>
      </c>
      <c r="S97" s="36">
        <f t="shared" si="14"/>
        <v>51431065545</v>
      </c>
      <c r="T97" s="36">
        <f t="shared" si="15"/>
        <v>13994613949</v>
      </c>
    </row>
    <row r="98" spans="1:20">
      <c r="A98" s="19">
        <v>45505</v>
      </c>
      <c r="B98" s="13">
        <v>27.95194997712543</v>
      </c>
      <c r="C98" s="13">
        <v>23.602629493326372</v>
      </c>
      <c r="D98" s="13">
        <v>12.171257986897526</v>
      </c>
      <c r="E98" s="13">
        <v>9.2719526097992055</v>
      </c>
      <c r="F98" s="20">
        <f t="shared" si="9"/>
        <v>27.002209932851471</v>
      </c>
      <c r="H98" s="21">
        <v>1180074988</v>
      </c>
      <c r="I98" s="22">
        <v>1096901413</v>
      </c>
      <c r="J98" s="22">
        <v>536854848</v>
      </c>
      <c r="K98" s="15">
        <v>377832035</v>
      </c>
      <c r="L98" s="21">
        <v>4593714166</v>
      </c>
      <c r="M98" s="15">
        <f t="shared" si="16"/>
        <v>1402050882</v>
      </c>
      <c r="O98" s="36">
        <f t="shared" si="10"/>
        <v>14566993916</v>
      </c>
      <c r="P98" s="36">
        <f t="shared" si="11"/>
        <v>11953492570</v>
      </c>
      <c r="Q98" s="36">
        <f t="shared" si="12"/>
        <v>6340702357</v>
      </c>
      <c r="R98" s="36">
        <f t="shared" si="13"/>
        <v>4741505561</v>
      </c>
      <c r="S98" s="36">
        <f t="shared" si="14"/>
        <v>51641116852</v>
      </c>
      <c r="T98" s="36">
        <f t="shared" si="15"/>
        <v>14038422448</v>
      </c>
    </row>
    <row r="99" spans="1:20">
      <c r="A99" s="19">
        <v>45536</v>
      </c>
      <c r="B99" s="13">
        <v>27.728815587861739</v>
      </c>
      <c r="C99" s="13">
        <v>24.097653549346514</v>
      </c>
      <c r="D99" s="13">
        <v>11.944440723404561</v>
      </c>
      <c r="E99" s="13">
        <v>9.1874114866903245</v>
      </c>
      <c r="F99" s="20">
        <f t="shared" si="9"/>
        <v>27.041678652696859</v>
      </c>
      <c r="H99" s="21">
        <v>1098891555</v>
      </c>
      <c r="I99" s="22">
        <v>1232057436</v>
      </c>
      <c r="J99" s="22">
        <v>489641734</v>
      </c>
      <c r="K99" s="15">
        <v>416128669</v>
      </c>
      <c r="L99" s="21">
        <v>4609600427</v>
      </c>
      <c r="M99" s="15">
        <f t="shared" si="16"/>
        <v>1372881033</v>
      </c>
      <c r="O99" s="36">
        <f t="shared" si="10"/>
        <v>14611932904</v>
      </c>
      <c r="P99" s="36">
        <f t="shared" si="11"/>
        <v>12337879420</v>
      </c>
      <c r="Q99" s="36">
        <f t="shared" si="12"/>
        <v>6299567841</v>
      </c>
      <c r="R99" s="36">
        <f t="shared" si="13"/>
        <v>4748273982</v>
      </c>
      <c r="S99" s="36">
        <f t="shared" si="14"/>
        <v>52229024484</v>
      </c>
      <c r="T99" s="36">
        <f t="shared" si="15"/>
        <v>14231370337</v>
      </c>
    </row>
    <row r="100" spans="1:20">
      <c r="A100" s="19">
        <v>45566</v>
      </c>
      <c r="B100" s="13">
        <v>27.357232579010105</v>
      </c>
      <c r="C100" s="13">
        <v>24.649847621169581</v>
      </c>
      <c r="D100" s="13">
        <v>11.757585985503432</v>
      </c>
      <c r="E100" s="13">
        <v>9.1050199456399437</v>
      </c>
      <c r="F100" s="20">
        <f t="shared" si="9"/>
        <v>27.130313868676936</v>
      </c>
      <c r="H100" s="21">
        <v>1030627177</v>
      </c>
      <c r="I100" s="22">
        <v>1257233287</v>
      </c>
      <c r="J100" s="22">
        <v>543388261</v>
      </c>
      <c r="K100" s="15">
        <v>421953972</v>
      </c>
      <c r="L100" s="21">
        <v>4603965069</v>
      </c>
      <c r="M100" s="15">
        <f t="shared" si="16"/>
        <v>1350762372</v>
      </c>
      <c r="O100" s="36">
        <f t="shared" si="10"/>
        <v>14468138072</v>
      </c>
      <c r="P100" s="36">
        <f t="shared" si="11"/>
        <v>12663786937</v>
      </c>
      <c r="Q100" s="36">
        <f t="shared" si="12"/>
        <v>6225657271</v>
      </c>
      <c r="R100" s="36">
        <f t="shared" si="13"/>
        <v>4723645079</v>
      </c>
      <c r="S100" s="36">
        <f t="shared" si="14"/>
        <v>52417884935</v>
      </c>
      <c r="T100" s="36">
        <f t="shared" si="15"/>
        <v>14336657576</v>
      </c>
    </row>
    <row r="101" spans="1:20">
      <c r="A101" s="19">
        <v>45597</v>
      </c>
      <c r="B101" s="13">
        <v>27.067603395297912</v>
      </c>
      <c r="C101" s="13">
        <v>25.009936182893178</v>
      </c>
      <c r="D101" s="13">
        <v>11.618496024157508</v>
      </c>
      <c r="E101" s="13">
        <v>9.0369825954960419</v>
      </c>
      <c r="F101" s="20">
        <f t="shared" si="9"/>
        <v>27.266981802155357</v>
      </c>
      <c r="H101" s="21">
        <v>1033255943</v>
      </c>
      <c r="I101" s="22">
        <v>1170233295</v>
      </c>
      <c r="J101" s="22">
        <v>487028260</v>
      </c>
      <c r="K101" s="15">
        <v>382852978</v>
      </c>
      <c r="L101" s="21">
        <v>4323050367</v>
      </c>
      <c r="M101" s="15">
        <f t="shared" si="16"/>
        <v>1249679891</v>
      </c>
      <c r="O101" s="36">
        <f t="shared" si="10"/>
        <v>14364382375</v>
      </c>
      <c r="P101" s="36">
        <f t="shared" si="11"/>
        <v>12889756356</v>
      </c>
      <c r="Q101" s="36">
        <f t="shared" si="12"/>
        <v>6172182559</v>
      </c>
      <c r="R101" s="36">
        <f t="shared" si="13"/>
        <v>4705006722</v>
      </c>
      <c r="S101" s="36">
        <f t="shared" si="14"/>
        <v>52593645758</v>
      </c>
      <c r="T101" s="36">
        <f t="shared" si="15"/>
        <v>14462317746</v>
      </c>
    </row>
    <row r="102" spans="1:20">
      <c r="A102" s="19">
        <v>45627</v>
      </c>
      <c r="B102" s="13">
        <v>26.76934568905854</v>
      </c>
      <c r="C102" s="13">
        <v>25.345724289092558</v>
      </c>
      <c r="D102" s="13">
        <v>11.532704126314975</v>
      </c>
      <c r="E102" s="13">
        <v>8.9798935259005184</v>
      </c>
      <c r="F102" s="20">
        <f t="shared" si="9"/>
        <v>27.372332369633412</v>
      </c>
      <c r="H102" s="21">
        <v>1171400091</v>
      </c>
      <c r="I102" s="22">
        <v>1217681857</v>
      </c>
      <c r="J102" s="22">
        <v>454266902</v>
      </c>
      <c r="K102" s="15">
        <v>347884919</v>
      </c>
      <c r="L102" s="21">
        <v>4444224426</v>
      </c>
      <c r="M102" s="15">
        <f t="shared" si="16"/>
        <v>1252990657</v>
      </c>
      <c r="O102" s="36">
        <f t="shared" si="10"/>
        <v>14284879008</v>
      </c>
      <c r="P102" s="36">
        <f t="shared" si="11"/>
        <v>13125440740</v>
      </c>
      <c r="Q102" s="36">
        <f t="shared" si="12"/>
        <v>6156436104</v>
      </c>
      <c r="R102" s="36">
        <f t="shared" si="13"/>
        <v>4699296726</v>
      </c>
      <c r="S102" s="36">
        <f t="shared" si="14"/>
        <v>52854322659</v>
      </c>
      <c r="T102" s="36">
        <f t="shared" si="15"/>
        <v>14588270081</v>
      </c>
    </row>
    <row r="103" spans="1:20">
      <c r="A103" s="19">
        <v>45658</v>
      </c>
      <c r="B103" s="13">
        <v>26.527657176359515</v>
      </c>
      <c r="C103" s="13">
        <v>25.647004720171861</v>
      </c>
      <c r="D103" s="13">
        <v>11.535505178122495</v>
      </c>
      <c r="E103" s="13">
        <v>8.952549948079314</v>
      </c>
      <c r="F103" s="20">
        <f t="shared" ref="F103:F114" si="17">100-SUM(B103:E103)</f>
        <v>27.337282977266824</v>
      </c>
      <c r="H103" s="21">
        <v>1361701025</v>
      </c>
      <c r="I103" s="22">
        <v>1243672785</v>
      </c>
      <c r="J103" s="22">
        <v>496773764</v>
      </c>
      <c r="K103" s="15">
        <v>350227021</v>
      </c>
      <c r="L103" s="21">
        <v>4673515793</v>
      </c>
      <c r="M103" s="15">
        <f t="shared" si="16"/>
        <v>1221141198</v>
      </c>
      <c r="O103" s="36">
        <f t="shared" si="10"/>
        <v>14200919760</v>
      </c>
      <c r="P103" s="36">
        <f t="shared" si="11"/>
        <v>13422253676</v>
      </c>
      <c r="Q103" s="36">
        <f t="shared" si="12"/>
        <v>6169518479</v>
      </c>
      <c r="R103" s="36">
        <f t="shared" si="13"/>
        <v>4695309656</v>
      </c>
      <c r="S103" s="36">
        <f t="shared" si="14"/>
        <v>53172376485</v>
      </c>
      <c r="T103" s="36">
        <f t="shared" si="15"/>
        <v>14684374914</v>
      </c>
    </row>
    <row r="104" spans="1:20">
      <c r="A104" s="19">
        <v>45689</v>
      </c>
      <c r="B104" s="13">
        <v>26.323275976748654</v>
      </c>
      <c r="C104" s="13">
        <v>25.771162898921201</v>
      </c>
      <c r="D104" s="13">
        <v>11.529627736167773</v>
      </c>
      <c r="E104" s="13">
        <v>8.9654745365639084</v>
      </c>
      <c r="F104" s="20">
        <f t="shared" si="17"/>
        <v>27.410458851598463</v>
      </c>
      <c r="H104" s="21">
        <v>1169985684</v>
      </c>
      <c r="I104" s="22">
        <v>1175312167</v>
      </c>
      <c r="J104" s="22">
        <v>466607414</v>
      </c>
      <c r="K104" s="15">
        <v>347336988</v>
      </c>
      <c r="L104" s="21">
        <v>4249101842</v>
      </c>
      <c r="M104" s="15">
        <f t="shared" si="16"/>
        <v>1089859589</v>
      </c>
      <c r="O104" s="36">
        <f t="shared" si="10"/>
        <v>14021538549</v>
      </c>
      <c r="P104" s="36">
        <f t="shared" si="11"/>
        <v>13516933505</v>
      </c>
      <c r="Q104" s="36">
        <f t="shared" si="12"/>
        <v>6130834871</v>
      </c>
      <c r="R104" s="36">
        <f t="shared" si="13"/>
        <v>4676041726</v>
      </c>
      <c r="S104" s="36">
        <f t="shared" si="14"/>
        <v>53054541787</v>
      </c>
      <c r="T104" s="36">
        <f t="shared" si="15"/>
        <v>14709193136</v>
      </c>
    </row>
    <row r="105" spans="1:20">
      <c r="A105" s="19">
        <v>45717</v>
      </c>
      <c r="B105" s="13">
        <v>26.148809567136116</v>
      </c>
      <c r="C105" s="13">
        <v>25.928390021001047</v>
      </c>
      <c r="D105" s="13">
        <v>11.469955252487571</v>
      </c>
      <c r="E105" s="13">
        <v>8.9559832820332996</v>
      </c>
      <c r="F105" s="20">
        <f t="shared" si="17"/>
        <v>27.496861877341971</v>
      </c>
      <c r="H105" s="21">
        <v>1003601583</v>
      </c>
      <c r="I105" s="22">
        <v>1114947712</v>
      </c>
      <c r="J105" s="22">
        <v>493009533</v>
      </c>
      <c r="K105" s="15">
        <v>405648427</v>
      </c>
      <c r="L105" s="21">
        <v>4307254863</v>
      </c>
      <c r="M105" s="15">
        <f t="shared" si="16"/>
        <v>1290047608</v>
      </c>
      <c r="O105" s="36">
        <f t="shared" si="10"/>
        <v>13916268827</v>
      </c>
      <c r="P105" s="36">
        <f t="shared" si="11"/>
        <v>13676534944</v>
      </c>
      <c r="Q105" s="36">
        <f t="shared" si="12"/>
        <v>6103129078</v>
      </c>
      <c r="R105" s="36">
        <f t="shared" si="13"/>
        <v>4675727519</v>
      </c>
      <c r="S105" s="36">
        <f t="shared" si="14"/>
        <v>53216907344</v>
      </c>
      <c r="T105" s="36">
        <f t="shared" si="15"/>
        <v>14845246976</v>
      </c>
    </row>
    <row r="106" spans="1:20">
      <c r="A106" s="19">
        <v>45748</v>
      </c>
      <c r="B106" s="13">
        <v>25.886109343688997</v>
      </c>
      <c r="C106" s="13">
        <v>26.302383896574582</v>
      </c>
      <c r="D106" s="13">
        <v>11.377158035892494</v>
      </c>
      <c r="E106" s="13">
        <v>8.809420551785168</v>
      </c>
      <c r="F106" s="20">
        <f t="shared" si="17"/>
        <v>27.624928172058759</v>
      </c>
      <c r="H106" s="21">
        <v>927425649</v>
      </c>
      <c r="I106" s="22">
        <v>1135543193</v>
      </c>
      <c r="J106" s="22">
        <v>468572113</v>
      </c>
      <c r="K106" s="15">
        <v>308183397</v>
      </c>
      <c r="L106" s="21">
        <v>4149762675</v>
      </c>
      <c r="M106" s="15">
        <f t="shared" si="16"/>
        <v>1310038323</v>
      </c>
      <c r="O106" s="36">
        <f t="shared" si="10"/>
        <v>13750837654</v>
      </c>
      <c r="P106" s="36">
        <f t="shared" si="11"/>
        <v>13943662262</v>
      </c>
      <c r="Q106" s="36">
        <f t="shared" si="12"/>
        <v>6052218414</v>
      </c>
      <c r="R106" s="36">
        <f t="shared" si="13"/>
        <v>4590529948</v>
      </c>
      <c r="S106" s="36">
        <f t="shared" si="14"/>
        <v>53341147371</v>
      </c>
      <c r="T106" s="36">
        <f t="shared" si="15"/>
        <v>15003899093</v>
      </c>
    </row>
    <row r="107" spans="1:20">
      <c r="A107" s="19">
        <v>45778</v>
      </c>
      <c r="B107" s="13">
        <v>25.121922402508158</v>
      </c>
      <c r="C107" s="13">
        <v>26.506660938943867</v>
      </c>
      <c r="D107" s="13">
        <v>11.467173979892516</v>
      </c>
      <c r="E107" s="13">
        <v>8.8028798645947077</v>
      </c>
      <c r="F107" s="20">
        <f t="shared" si="17"/>
        <v>28.101362814060749</v>
      </c>
      <c r="H107" s="21">
        <v>662812163</v>
      </c>
      <c r="I107" s="22">
        <v>1124332412</v>
      </c>
      <c r="J107" s="22">
        <v>498090681</v>
      </c>
      <c r="K107" s="15">
        <v>324663004</v>
      </c>
      <c r="L107" s="21">
        <v>3860213762</v>
      </c>
      <c r="M107" s="15">
        <f t="shared" si="16"/>
        <v>1250315502</v>
      </c>
      <c r="O107" s="36">
        <f t="shared" si="10"/>
        <v>13153452755</v>
      </c>
      <c r="P107" s="36">
        <f t="shared" si="11"/>
        <v>13954292181</v>
      </c>
      <c r="Q107" s="36">
        <f t="shared" si="12"/>
        <v>6019342126</v>
      </c>
      <c r="R107" s="36">
        <f t="shared" si="13"/>
        <v>4524807863</v>
      </c>
      <c r="S107" s="36">
        <f t="shared" si="14"/>
        <v>52798746352</v>
      </c>
      <c r="T107" s="36">
        <f t="shared" si="15"/>
        <v>15146851427</v>
      </c>
    </row>
    <row r="108" spans="1:20">
      <c r="A108" s="19">
        <v>45809</v>
      </c>
      <c r="B108" s="13">
        <v>24.141423510015724</v>
      </c>
      <c r="C108" s="13">
        <v>26.901812733305796</v>
      </c>
      <c r="D108" s="13">
        <v>11.517242915059397</v>
      </c>
      <c r="E108" s="13">
        <v>8.8253662802279926</v>
      </c>
      <c r="F108" s="20">
        <f t="shared" si="17"/>
        <v>28.614154561391089</v>
      </c>
      <c r="H108" s="21">
        <v>500482684</v>
      </c>
      <c r="I108" s="22">
        <v>1142698604</v>
      </c>
      <c r="J108" s="22">
        <v>468124818</v>
      </c>
      <c r="K108" s="15">
        <v>379012856</v>
      </c>
      <c r="L108" s="21">
        <v>3732011152</v>
      </c>
      <c r="M108" s="15">
        <f t="shared" si="16"/>
        <v>1241692190</v>
      </c>
      <c r="O108" s="36">
        <f t="shared" si="10"/>
        <v>12439591307</v>
      </c>
      <c r="P108" s="36">
        <f t="shared" si="11"/>
        <v>14047096915</v>
      </c>
      <c r="Q108" s="36">
        <f t="shared" si="12"/>
        <v>5962676844</v>
      </c>
      <c r="R108" s="36">
        <f t="shared" si="13"/>
        <v>4473487871</v>
      </c>
      <c r="S108" s="36">
        <f t="shared" si="14"/>
        <v>52213630277</v>
      </c>
      <c r="T108" s="36">
        <f t="shared" si="15"/>
        <v>15290777340</v>
      </c>
    </row>
    <row r="109" spans="1:20">
      <c r="A109" s="19">
        <v>45839</v>
      </c>
      <c r="B109" s="13">
        <v>23.408031713722185</v>
      </c>
      <c r="C109" s="13">
        <v>27.139577902094814</v>
      </c>
      <c r="D109" s="13">
        <v>11.502697328054632</v>
      </c>
      <c r="E109" s="13">
        <v>8.8822701587276072</v>
      </c>
      <c r="F109" s="20">
        <f t="shared" si="17"/>
        <v>29.067422897400775</v>
      </c>
      <c r="H109" s="21">
        <v>777469912</v>
      </c>
      <c r="I109" s="22">
        <v>1156360247</v>
      </c>
      <c r="J109" s="22">
        <v>491623343</v>
      </c>
      <c r="K109" s="15">
        <v>378784536</v>
      </c>
      <c r="L109" s="21">
        <v>4200983023</v>
      </c>
      <c r="M109" s="15">
        <f t="shared" si="16"/>
        <v>1396744985</v>
      </c>
      <c r="O109" s="36">
        <f t="shared" si="10"/>
        <v>11917728454</v>
      </c>
      <c r="P109" s="36">
        <f t="shared" si="11"/>
        <v>14066974408</v>
      </c>
      <c r="Q109" s="36">
        <f t="shared" si="12"/>
        <v>5893981671</v>
      </c>
      <c r="R109" s="36">
        <f t="shared" si="13"/>
        <v>4440508802</v>
      </c>
      <c r="S109" s="36">
        <f t="shared" si="14"/>
        <v>51747397565</v>
      </c>
      <c r="T109" s="36">
        <f t="shared" si="15"/>
        <v>15428204230</v>
      </c>
    </row>
    <row r="110" spans="1:20">
      <c r="A110" s="19">
        <v>45870</v>
      </c>
      <c r="B110" s="10">
        <v>23</v>
      </c>
      <c r="C110" s="10">
        <v>27</v>
      </c>
      <c r="D110" s="10">
        <v>11</v>
      </c>
      <c r="E110" s="10">
        <v>9</v>
      </c>
      <c r="F110" s="20">
        <f t="shared" si="17"/>
        <v>30</v>
      </c>
      <c r="H110" s="21">
        <v>694598835</v>
      </c>
      <c r="I110" s="22">
        <v>1136627765</v>
      </c>
      <c r="J110" s="22">
        <v>444593166</v>
      </c>
      <c r="K110" s="15">
        <v>339437000</v>
      </c>
      <c r="L110" s="21">
        <v>4032880000</v>
      </c>
      <c r="M110" s="15">
        <f t="shared" si="16"/>
        <v>1417623234</v>
      </c>
      <c r="O110" s="36">
        <f t="shared" si="10"/>
        <v>11432252301</v>
      </c>
      <c r="P110" s="36">
        <f t="shared" si="11"/>
        <v>14106700760</v>
      </c>
      <c r="Q110" s="36">
        <f t="shared" si="12"/>
        <v>5801719989</v>
      </c>
      <c r="R110" s="36">
        <f t="shared" si="13"/>
        <v>4402113767</v>
      </c>
      <c r="S110" s="36">
        <f t="shared" si="14"/>
        <v>51186563399</v>
      </c>
      <c r="T110" s="36">
        <f t="shared" si="15"/>
        <v>15443776582</v>
      </c>
    </row>
    <row r="111" spans="1:20">
      <c r="A111" s="19">
        <v>45901</v>
      </c>
      <c r="B111" s="14">
        <v>22.112495408019299</v>
      </c>
      <c r="C111" s="14">
        <v>27.505848700946288</v>
      </c>
      <c r="D111" s="14">
        <v>11.56233194255449</v>
      </c>
      <c r="E111" s="14">
        <v>9.0442228362852752</v>
      </c>
      <c r="F111" s="20">
        <f t="shared" si="17"/>
        <v>29.775101112194648</v>
      </c>
      <c r="H111" s="21">
        <v>561579144</v>
      </c>
      <c r="I111" s="22">
        <v>1045890343</v>
      </c>
      <c r="J111" s="22">
        <v>438181737</v>
      </c>
      <c r="K111" s="15">
        <v>368378097</v>
      </c>
      <c r="L111" s="21">
        <v>3765682263</v>
      </c>
      <c r="M111" s="15">
        <f t="shared" si="16"/>
        <v>1351652942</v>
      </c>
      <c r="O111" s="36">
        <f t="shared" si="10"/>
        <v>10894939890</v>
      </c>
      <c r="P111" s="36">
        <f t="shared" si="11"/>
        <v>13920533667</v>
      </c>
      <c r="Q111" s="36">
        <f t="shared" si="12"/>
        <v>5750259992</v>
      </c>
      <c r="R111" s="36">
        <f t="shared" si="13"/>
        <v>4354363195</v>
      </c>
      <c r="S111" s="36">
        <f t="shared" si="14"/>
        <v>50342645235</v>
      </c>
      <c r="T111" s="36">
        <f t="shared" si="15"/>
        <v>15422548491</v>
      </c>
    </row>
    <row r="112" spans="1:20">
      <c r="A112" s="19">
        <v>45931</v>
      </c>
      <c r="B112" s="14">
        <v>21.678072125593673</v>
      </c>
      <c r="C112" s="14">
        <v>27.549313234400092</v>
      </c>
      <c r="D112" s="14">
        <v>11.680939624674327</v>
      </c>
      <c r="E112" s="14">
        <v>9.1557885666240626</v>
      </c>
      <c r="F112" s="20">
        <f t="shared" si="17"/>
        <v>29.935886448707848</v>
      </c>
      <c r="H112" s="21">
        <v>556628225</v>
      </c>
      <c r="I112" s="22">
        <v>1017252975</v>
      </c>
      <c r="J112" s="22">
        <v>477885158</v>
      </c>
      <c r="K112" s="15">
        <v>359999091</v>
      </c>
      <c r="L112" s="21">
        <v>3537599903</v>
      </c>
      <c r="M112" s="15">
        <f t="shared" si="16"/>
        <v>1125834454</v>
      </c>
      <c r="O112" s="36">
        <f t="shared" si="10"/>
        <v>10420940938</v>
      </c>
      <c r="P112" s="36">
        <f t="shared" si="11"/>
        <v>13680553355</v>
      </c>
      <c r="Q112" s="36">
        <f t="shared" si="12"/>
        <v>5684756889</v>
      </c>
      <c r="R112" s="36">
        <f t="shared" si="13"/>
        <v>4292408314</v>
      </c>
      <c r="S112" s="36">
        <f t="shared" si="14"/>
        <v>49276280069</v>
      </c>
      <c r="T112" s="36">
        <f t="shared" si="15"/>
        <v>15197620573</v>
      </c>
    </row>
    <row r="113" spans="1:20">
      <c r="A113" s="19">
        <v>45962</v>
      </c>
      <c r="B113" s="14">
        <v>21.027055815742262</v>
      </c>
      <c r="C113" s="14">
        <v>27.782370001137117</v>
      </c>
      <c r="D113" s="14">
        <v>11.726731771964097</v>
      </c>
      <c r="E113" s="14">
        <v>9.2988217121553554</v>
      </c>
      <c r="F113" s="20">
        <f t="shared" si="17"/>
        <v>30.165020699001161</v>
      </c>
      <c r="H113" s="21">
        <v>514769391</v>
      </c>
      <c r="I113" s="22">
        <v>1062143574</v>
      </c>
      <c r="J113" s="22">
        <v>402640376</v>
      </c>
      <c r="K113" s="15">
        <v>340773090</v>
      </c>
      <c r="L113" s="21">
        <v>3424067890</v>
      </c>
      <c r="M113" s="15">
        <f t="shared" si="16"/>
        <v>1103741459</v>
      </c>
      <c r="O113" s="36">
        <f t="shared" si="10"/>
        <v>9902454386</v>
      </c>
      <c r="P113" s="36">
        <f t="shared" si="11"/>
        <v>13572463634</v>
      </c>
      <c r="Q113" s="36">
        <f t="shared" si="12"/>
        <v>5600369005</v>
      </c>
      <c r="R113" s="36">
        <f t="shared" si="13"/>
        <v>4250328426</v>
      </c>
      <c r="S113" s="36">
        <f t="shared" si="14"/>
        <v>48377297592</v>
      </c>
      <c r="T113" s="36">
        <f t="shared" si="15"/>
        <v>15051682141</v>
      </c>
    </row>
    <row r="114" spans="1:20">
      <c r="A114" s="19">
        <v>45992</v>
      </c>
      <c r="B114" s="10">
        <v>20</v>
      </c>
      <c r="C114" s="10">
        <v>28</v>
      </c>
      <c r="D114" s="10">
        <v>12</v>
      </c>
      <c r="E114" s="10">
        <v>9</v>
      </c>
      <c r="F114" s="20">
        <f t="shared" si="17"/>
        <v>31</v>
      </c>
      <c r="H114" s="15">
        <v>583119163</v>
      </c>
      <c r="I114" s="15">
        <v>1244577449</v>
      </c>
      <c r="J114" s="15">
        <v>388265115</v>
      </c>
      <c r="K114" s="15">
        <v>294426271</v>
      </c>
      <c r="L114" s="15">
        <v>3745848254</v>
      </c>
      <c r="M114" s="15">
        <f t="shared" si="16"/>
        <v>1235460256</v>
      </c>
      <c r="O114" s="36">
        <f>SUM(H103:H114)</f>
        <v>9314173458</v>
      </c>
      <c r="P114" s="36">
        <f t="shared" ref="P114:T114" si="18">SUM(I103:I114)</f>
        <v>13599359226</v>
      </c>
      <c r="Q114" s="36">
        <f t="shared" si="18"/>
        <v>5534367218</v>
      </c>
      <c r="R114" s="36">
        <f t="shared" si="18"/>
        <v>4196869778</v>
      </c>
      <c r="S114" s="36">
        <f t="shared" si="18"/>
        <v>47678921420</v>
      </c>
      <c r="T114" s="36">
        <f t="shared" si="18"/>
        <v>15034151740</v>
      </c>
    </row>
  </sheetData>
  <mergeCells count="1">
    <mergeCell ref="O5:T5"/>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40140-5CB9-436F-AF58-EA2807E86BE0}">
  <dimension ref="A1:P114"/>
  <sheetViews>
    <sheetView zoomScaleNormal="100" workbookViewId="0">
      <pane xSplit="1" ySplit="6" topLeftCell="AC15" activePane="bottomRight" state="frozen"/>
      <selection pane="bottomRight" activeCell="AC15" sqref="AC15"/>
      <selection pane="bottomLeft" activeCell="A7" sqref="A7"/>
      <selection pane="topRight" activeCell="B1" sqref="B1"/>
    </sheetView>
  </sheetViews>
  <sheetFormatPr defaultRowHeight="14.45"/>
  <cols>
    <col min="1" max="1" width="10.7109375" customWidth="1"/>
    <col min="6" max="6" width="13.42578125" bestFit="1" customWidth="1"/>
    <col min="7" max="7" width="12.28515625" bestFit="1" customWidth="1"/>
    <col min="8" max="8" width="13.42578125" bestFit="1" customWidth="1"/>
    <col min="10" max="10" width="12.28515625" bestFit="1" customWidth="1"/>
    <col min="11" max="11" width="10.85546875" bestFit="1" customWidth="1"/>
    <col min="12" max="12" width="12.28515625" bestFit="1" customWidth="1"/>
    <col min="14" max="14" width="12.28515625" bestFit="1" customWidth="1"/>
    <col min="15" max="15" width="10.85546875" bestFit="1" customWidth="1"/>
    <col min="16" max="16" width="12.28515625" bestFit="1" customWidth="1"/>
  </cols>
  <sheetData>
    <row r="1" spans="1:16">
      <c r="A1" s="1" t="s">
        <v>41</v>
      </c>
    </row>
    <row r="2" spans="1:16">
      <c r="A2" s="2" t="s">
        <v>102</v>
      </c>
    </row>
    <row r="3" spans="1:16">
      <c r="A3" s="2" t="s">
        <v>103</v>
      </c>
    </row>
    <row r="5" spans="1:16">
      <c r="B5" s="39" t="s">
        <v>59</v>
      </c>
      <c r="C5" s="39" t="s">
        <v>59</v>
      </c>
      <c r="D5" s="39" t="s">
        <v>59</v>
      </c>
      <c r="E5" t="s">
        <v>61</v>
      </c>
      <c r="F5" s="39" t="s">
        <v>60</v>
      </c>
      <c r="G5" s="39" t="s">
        <v>60</v>
      </c>
      <c r="H5" s="39" t="s">
        <v>60</v>
      </c>
      <c r="I5" t="s">
        <v>61</v>
      </c>
      <c r="J5" s="39" t="s">
        <v>62</v>
      </c>
      <c r="K5" s="39" t="s">
        <v>62</v>
      </c>
      <c r="L5" s="39" t="s">
        <v>62</v>
      </c>
      <c r="M5" t="s">
        <v>61</v>
      </c>
      <c r="N5" s="39" t="s">
        <v>63</v>
      </c>
      <c r="O5" s="39" t="s">
        <v>63</v>
      </c>
      <c r="P5" s="39" t="s">
        <v>63</v>
      </c>
    </row>
    <row r="6" spans="1:16">
      <c r="A6" s="3" t="s">
        <v>64</v>
      </c>
      <c r="B6" s="3" t="s">
        <v>17</v>
      </c>
      <c r="C6" s="3" t="s">
        <v>14</v>
      </c>
      <c r="D6" s="3" t="s">
        <v>65</v>
      </c>
      <c r="E6" t="s">
        <v>61</v>
      </c>
      <c r="F6" s="3" t="s">
        <v>17</v>
      </c>
      <c r="G6" s="3" t="s">
        <v>14</v>
      </c>
      <c r="H6" s="3" t="s">
        <v>65</v>
      </c>
      <c r="I6" t="s">
        <v>61</v>
      </c>
      <c r="J6" s="3" t="s">
        <v>17</v>
      </c>
      <c r="K6" s="3" t="s">
        <v>14</v>
      </c>
      <c r="L6" s="3" t="s">
        <v>65</v>
      </c>
      <c r="M6" t="s">
        <v>61</v>
      </c>
      <c r="N6" s="3" t="s">
        <v>17</v>
      </c>
      <c r="O6" s="3" t="s">
        <v>14</v>
      </c>
      <c r="P6" s="3" t="s">
        <v>65</v>
      </c>
    </row>
    <row r="7" spans="1:16">
      <c r="A7" s="4">
        <v>42736</v>
      </c>
      <c r="B7" s="5">
        <v>99.363355384250355</v>
      </c>
      <c r="C7" s="5">
        <v>109.95832263900627</v>
      </c>
      <c r="D7" s="5">
        <v>91.493538511560445</v>
      </c>
      <c r="E7" s="6"/>
      <c r="F7" s="7">
        <v>19967724545.386364</v>
      </c>
      <c r="G7" s="7">
        <v>9417829559.9622974</v>
      </c>
      <c r="H7" s="7">
        <v>10549894985.424067</v>
      </c>
      <c r="I7" s="6"/>
      <c r="J7" s="7">
        <v>1857239472.582716</v>
      </c>
      <c r="K7" s="7">
        <v>894712979.15460849</v>
      </c>
      <c r="L7" s="7">
        <v>962526493.4281075</v>
      </c>
      <c r="M7" s="6"/>
      <c r="N7" s="7">
        <v>1825684433</v>
      </c>
      <c r="O7" s="7">
        <v>860596183</v>
      </c>
      <c r="P7" s="7">
        <v>965088250</v>
      </c>
    </row>
    <row r="8" spans="1:16">
      <c r="A8" s="4">
        <v>42767</v>
      </c>
      <c r="B8" s="5">
        <v>98.060481529850719</v>
      </c>
      <c r="C8" s="5">
        <v>107.43995428905386</v>
      </c>
      <c r="D8" s="5">
        <v>91.093519650456713</v>
      </c>
      <c r="E8" s="6"/>
      <c r="F8" s="7">
        <v>19705903412.822624</v>
      </c>
      <c r="G8" s="7">
        <v>9202133618.8108482</v>
      </c>
      <c r="H8" s="7">
        <v>10503769794.011778</v>
      </c>
      <c r="I8" s="6"/>
      <c r="J8" s="7">
        <v>1492444943.2790124</v>
      </c>
      <c r="K8" s="7">
        <v>673515969.73809528</v>
      </c>
      <c r="L8" s="7">
        <v>818928973.54091716</v>
      </c>
      <c r="M8" s="6"/>
      <c r="N8" s="7">
        <v>1467087869</v>
      </c>
      <c r="O8" s="7">
        <v>647191704</v>
      </c>
      <c r="P8" s="7">
        <v>819896165</v>
      </c>
    </row>
    <row r="9" spans="1:16">
      <c r="A9" s="4">
        <v>42795</v>
      </c>
      <c r="B9" s="5">
        <v>98.544634457252329</v>
      </c>
      <c r="C9" s="5">
        <v>107.99337354580834</v>
      </c>
      <c r="D9" s="5">
        <v>91.526222364342487</v>
      </c>
      <c r="E9" s="6"/>
      <c r="F9" s="7">
        <v>19803197151.090748</v>
      </c>
      <c r="G9" s="7">
        <v>9249533470.9568806</v>
      </c>
      <c r="H9" s="7">
        <v>10553663680.133869</v>
      </c>
      <c r="I9" s="6"/>
      <c r="J9" s="7">
        <v>1282117635.0543656</v>
      </c>
      <c r="K9" s="7">
        <v>508126291.29692155</v>
      </c>
      <c r="L9" s="7">
        <v>773991343.75744414</v>
      </c>
      <c r="M9" s="6"/>
      <c r="N9" s="7">
        <v>1259296771</v>
      </c>
      <c r="O9" s="7">
        <v>487781864</v>
      </c>
      <c r="P9" s="7">
        <v>771514907</v>
      </c>
    </row>
    <row r="10" spans="1:16">
      <c r="A10" s="4">
        <v>42826</v>
      </c>
      <c r="B10" s="5">
        <v>98.761737972124095</v>
      </c>
      <c r="C10" s="5">
        <v>107.8359179734655</v>
      </c>
      <c r="D10" s="5">
        <v>92.021543957052856</v>
      </c>
      <c r="E10" s="6"/>
      <c r="F10" s="7">
        <v>19846825540.712158</v>
      </c>
      <c r="G10" s="7">
        <v>9236047545.4898338</v>
      </c>
      <c r="H10" s="7">
        <v>10610777995.222328</v>
      </c>
      <c r="I10" s="6"/>
      <c r="J10" s="7">
        <v>1328828301.686985</v>
      </c>
      <c r="K10" s="7">
        <v>539616826.48758686</v>
      </c>
      <c r="L10" s="7">
        <v>789211475.19939816</v>
      </c>
      <c r="M10" s="6"/>
      <c r="N10" s="7">
        <v>1305176018</v>
      </c>
      <c r="O10" s="7">
        <v>518011577</v>
      </c>
      <c r="P10" s="7">
        <v>787164441</v>
      </c>
    </row>
    <row r="11" spans="1:16">
      <c r="A11" s="4">
        <v>42856</v>
      </c>
      <c r="B11" s="5">
        <v>99.057477718713386</v>
      </c>
      <c r="C11" s="5">
        <v>107.59020161170987</v>
      </c>
      <c r="D11" s="5">
        <v>92.719470922801406</v>
      </c>
      <c r="E11" s="6"/>
      <c r="F11" s="7">
        <v>19906256402.061203</v>
      </c>
      <c r="G11" s="7">
        <v>9215002164.298399</v>
      </c>
      <c r="H11" s="7">
        <v>10691254237.762806</v>
      </c>
      <c r="I11" s="6"/>
      <c r="J11" s="7">
        <v>1725047050.9719934</v>
      </c>
      <c r="K11" s="7">
        <v>712682546.55511415</v>
      </c>
      <c r="L11" s="7">
        <v>1012364504.4168793</v>
      </c>
      <c r="M11" s="6"/>
      <c r="N11" s="7">
        <v>1694342330</v>
      </c>
      <c r="O11" s="7">
        <v>684148069</v>
      </c>
      <c r="P11" s="7">
        <v>1010194261</v>
      </c>
    </row>
    <row r="12" spans="1:16">
      <c r="A12" s="4">
        <v>42887</v>
      </c>
      <c r="B12" s="5">
        <v>98.597189177118352</v>
      </c>
      <c r="C12" s="5">
        <v>106.59001084510658</v>
      </c>
      <c r="D12" s="5">
        <v>92.660215394127249</v>
      </c>
      <c r="E12" s="6"/>
      <c r="F12" s="7">
        <v>19813758370.222153</v>
      </c>
      <c r="G12" s="7">
        <v>9129336741.7887955</v>
      </c>
      <c r="H12" s="7">
        <v>10684421628.433359</v>
      </c>
      <c r="I12" s="6"/>
      <c r="J12" s="7">
        <v>1821267576.0395386</v>
      </c>
      <c r="K12" s="7">
        <v>798215400.0328033</v>
      </c>
      <c r="L12" s="7">
        <v>1023052176.0067353</v>
      </c>
      <c r="M12" s="6"/>
      <c r="N12" s="7">
        <v>1788850192</v>
      </c>
      <c r="O12" s="7">
        <v>765495417</v>
      </c>
      <c r="P12" s="7">
        <v>1023354775</v>
      </c>
    </row>
    <row r="13" spans="1:16">
      <c r="A13" s="4">
        <v>42917</v>
      </c>
      <c r="B13" s="5">
        <v>98.659267797695662</v>
      </c>
      <c r="C13" s="5">
        <v>105.62029821712402</v>
      </c>
      <c r="D13" s="5">
        <v>93.488696400079093</v>
      </c>
      <c r="E13" s="6"/>
      <c r="F13" s="7">
        <v>19826233480.297207</v>
      </c>
      <c r="G13" s="7">
        <v>9046281743.9196014</v>
      </c>
      <c r="H13" s="7">
        <v>10779951736.377607</v>
      </c>
      <c r="I13" s="6"/>
      <c r="J13" s="7">
        <v>1943763756.1490066</v>
      </c>
      <c r="K13" s="7">
        <v>915860407.03900003</v>
      </c>
      <c r="L13" s="7">
        <v>1027903349.1100066</v>
      </c>
      <c r="M13" s="6"/>
      <c r="N13" s="7">
        <v>1899730273</v>
      </c>
      <c r="O13" s="7">
        <v>873079511</v>
      </c>
      <c r="P13" s="7">
        <v>1026650762</v>
      </c>
    </row>
    <row r="14" spans="1:16">
      <c r="A14" s="4">
        <v>42948</v>
      </c>
      <c r="B14" s="5">
        <v>98.453521093387337</v>
      </c>
      <c r="C14" s="5">
        <v>104.45059475120246</v>
      </c>
      <c r="D14" s="5">
        <v>93.998965423302337</v>
      </c>
      <c r="E14" s="6"/>
      <c r="F14" s="7">
        <v>19784887316.997242</v>
      </c>
      <c r="G14" s="7">
        <v>8946097714.0675621</v>
      </c>
      <c r="H14" s="7">
        <v>10838789602.92968</v>
      </c>
      <c r="I14" s="6"/>
      <c r="J14" s="7">
        <v>1941120089.7568238</v>
      </c>
      <c r="K14" s="7">
        <v>952379920.64400005</v>
      </c>
      <c r="L14" s="7">
        <v>988740169.11282372</v>
      </c>
      <c r="M14" s="6"/>
      <c r="N14" s="7">
        <v>1898716981</v>
      </c>
      <c r="O14" s="7">
        <v>907893156</v>
      </c>
      <c r="P14" s="7">
        <v>990823825</v>
      </c>
    </row>
    <row r="15" spans="1:16">
      <c r="A15" s="4">
        <v>42979</v>
      </c>
      <c r="B15" s="5">
        <v>98.511787644184352</v>
      </c>
      <c r="C15" s="5">
        <v>103.94667266024283</v>
      </c>
      <c r="D15" s="5">
        <v>94.474819074856541</v>
      </c>
      <c r="E15" s="6"/>
      <c r="F15" s="7">
        <v>19796596366.395035</v>
      </c>
      <c r="G15" s="7">
        <v>8902937248.8089352</v>
      </c>
      <c r="H15" s="7">
        <v>10893659117.586096</v>
      </c>
      <c r="I15" s="6"/>
      <c r="J15" s="7">
        <v>1651003361.1144278</v>
      </c>
      <c r="K15" s="7">
        <v>772844661.17051148</v>
      </c>
      <c r="L15" s="7">
        <v>878158699.94391632</v>
      </c>
      <c r="M15" s="6"/>
      <c r="N15" s="7">
        <v>1610930464</v>
      </c>
      <c r="O15" s="7">
        <v>734533963</v>
      </c>
      <c r="P15" s="7">
        <v>876396501</v>
      </c>
    </row>
    <row r="16" spans="1:16">
      <c r="A16" s="4">
        <v>43009</v>
      </c>
      <c r="B16" s="5">
        <v>98.619091569329413</v>
      </c>
      <c r="C16" s="5">
        <v>104.1093788361747</v>
      </c>
      <c r="D16" s="5">
        <v>94.540970860731832</v>
      </c>
      <c r="E16" s="6"/>
      <c r="F16" s="7">
        <v>19818159801.040028</v>
      </c>
      <c r="G16" s="7">
        <v>8916872883.661335</v>
      </c>
      <c r="H16" s="7">
        <v>10901286917.378695</v>
      </c>
      <c r="I16" s="6"/>
      <c r="J16" s="7">
        <v>1703425837.8377483</v>
      </c>
      <c r="K16" s="7">
        <v>770137138.20720708</v>
      </c>
      <c r="L16" s="7">
        <v>933288699.63054121</v>
      </c>
      <c r="M16" s="6"/>
      <c r="N16" s="7">
        <v>1664836903</v>
      </c>
      <c r="O16" s="7">
        <v>733428981</v>
      </c>
      <c r="P16" s="7">
        <v>931407922</v>
      </c>
    </row>
    <row r="17" spans="1:16">
      <c r="A17" s="4">
        <v>43040</v>
      </c>
      <c r="B17" s="5">
        <v>98.908349350852617</v>
      </c>
      <c r="C17" s="5">
        <v>103.54700224261433</v>
      </c>
      <c r="D17" s="5">
        <v>95.462812624181666</v>
      </c>
      <c r="E17" s="6"/>
      <c r="F17" s="7">
        <v>19876288068.566109</v>
      </c>
      <c r="G17" s="7">
        <v>8868705843.8270531</v>
      </c>
      <c r="H17" s="7">
        <v>11007582224.739061</v>
      </c>
      <c r="I17" s="6"/>
      <c r="J17" s="7">
        <v>1576723172.9330025</v>
      </c>
      <c r="K17" s="7">
        <v>637566524.67365277</v>
      </c>
      <c r="L17" s="7">
        <v>939156648.2593497</v>
      </c>
      <c r="M17" s="6"/>
      <c r="N17" s="7">
        <v>1542280191</v>
      </c>
      <c r="O17" s="7">
        <v>609000627</v>
      </c>
      <c r="P17" s="7">
        <v>933279564</v>
      </c>
    </row>
    <row r="18" spans="1:16">
      <c r="A18" s="4">
        <v>43070</v>
      </c>
      <c r="B18" s="5">
        <v>98.662397446546166</v>
      </c>
      <c r="C18" s="5">
        <v>102.76753055768599</v>
      </c>
      <c r="D18" s="5">
        <v>95.613152928288301</v>
      </c>
      <c r="E18" s="6"/>
      <c r="F18" s="7">
        <v>19826862403.967598</v>
      </c>
      <c r="G18" s="7">
        <v>8801944808.3793602</v>
      </c>
      <c r="H18" s="7">
        <v>11024917595.588242</v>
      </c>
      <c r="I18" s="6"/>
      <c r="J18" s="7">
        <v>1503881206.5619833</v>
      </c>
      <c r="K18" s="7">
        <v>626286143.37986052</v>
      </c>
      <c r="L18" s="7">
        <v>877595063.18212283</v>
      </c>
      <c r="M18" s="6"/>
      <c r="N18" s="7">
        <v>1472246165</v>
      </c>
      <c r="O18" s="7">
        <v>598822690</v>
      </c>
      <c r="P18" s="7">
        <v>873423475</v>
      </c>
    </row>
    <row r="19" spans="1:16">
      <c r="A19" s="4">
        <v>43101</v>
      </c>
      <c r="B19" s="5">
        <v>99.1320294948559</v>
      </c>
      <c r="C19" s="5">
        <v>102.50388397772143</v>
      </c>
      <c r="D19" s="5">
        <v>96.627455703974363</v>
      </c>
      <c r="E19" s="6"/>
      <c r="F19" s="7">
        <v>19921238075.381577</v>
      </c>
      <c r="G19" s="7">
        <v>8779363720.4309292</v>
      </c>
      <c r="H19" s="7">
        <v>11141874354.950653</v>
      </c>
      <c r="I19" s="6"/>
      <c r="J19" s="7">
        <v>1951615143.9966941</v>
      </c>
      <c r="K19" s="7">
        <v>872131891.20617533</v>
      </c>
      <c r="L19" s="7">
        <v>1079483252.7905188</v>
      </c>
      <c r="M19" s="6"/>
      <c r="N19" s="7">
        <v>1910561751</v>
      </c>
      <c r="O19" s="7">
        <v>834719179</v>
      </c>
      <c r="P19" s="7">
        <v>1075842572</v>
      </c>
    </row>
    <row r="20" spans="1:16">
      <c r="A20" s="4">
        <v>43132</v>
      </c>
      <c r="B20" s="5">
        <v>99.579431301067018</v>
      </c>
      <c r="C20" s="5">
        <v>102.39164458605148</v>
      </c>
      <c r="D20" s="5">
        <v>97.490552399639725</v>
      </c>
      <c r="E20" s="6"/>
      <c r="F20" s="7">
        <v>20011146432.370777</v>
      </c>
      <c r="G20" s="7">
        <v>8769750519.3990097</v>
      </c>
      <c r="H20" s="7">
        <v>11241395912.971775</v>
      </c>
      <c r="I20" s="6"/>
      <c r="J20" s="7">
        <v>1582353300.2682118</v>
      </c>
      <c r="K20" s="7">
        <v>663902768.70617533</v>
      </c>
      <c r="L20" s="7">
        <v>918450531.56203651</v>
      </c>
      <c r="M20" s="6"/>
      <c r="N20" s="7">
        <v>1546507109</v>
      </c>
      <c r="O20" s="7">
        <v>635422669</v>
      </c>
      <c r="P20" s="7">
        <v>911084440</v>
      </c>
    </row>
    <row r="21" spans="1:16">
      <c r="A21" s="4">
        <v>43160</v>
      </c>
      <c r="B21" s="5">
        <v>99.622375309972796</v>
      </c>
      <c r="C21" s="5">
        <v>101.94140270630751</v>
      </c>
      <c r="D21" s="5">
        <v>97.899829077117516</v>
      </c>
      <c r="E21" s="6"/>
      <c r="F21" s="7">
        <v>20019776315.463886</v>
      </c>
      <c r="G21" s="7">
        <v>8731187715.0344276</v>
      </c>
      <c r="H21" s="7">
        <v>11288588600.429464</v>
      </c>
      <c r="I21" s="6"/>
      <c r="J21" s="7">
        <v>1290747518.1474729</v>
      </c>
      <c r="K21" s="7">
        <v>469563486.9323383</v>
      </c>
      <c r="L21" s="7">
        <v>821184031.21513462</v>
      </c>
      <c r="M21" s="6"/>
      <c r="N21" s="7">
        <v>1260462989</v>
      </c>
      <c r="O21" s="7">
        <v>449867783</v>
      </c>
      <c r="P21" s="7">
        <v>810595206</v>
      </c>
    </row>
    <row r="22" spans="1:16">
      <c r="A22" s="4">
        <v>43191</v>
      </c>
      <c r="B22" s="5">
        <v>100.30562013028619</v>
      </c>
      <c r="C22" s="5">
        <v>101.74193592302134</v>
      </c>
      <c r="D22" s="5">
        <v>99.238741678622873</v>
      </c>
      <c r="E22" s="6"/>
      <c r="F22" s="7">
        <v>20157078888.593803</v>
      </c>
      <c r="G22" s="7">
        <v>8714103567.852314</v>
      </c>
      <c r="H22" s="7">
        <v>11442975320.741495</v>
      </c>
      <c r="I22" s="6"/>
      <c r="J22" s="7">
        <v>1466130874.8169012</v>
      </c>
      <c r="K22" s="7">
        <v>522532679.30547261</v>
      </c>
      <c r="L22" s="7">
        <v>943598195.51142859</v>
      </c>
      <c r="M22" s="6"/>
      <c r="N22" s="7">
        <v>1431731364</v>
      </c>
      <c r="O22" s="7">
        <v>500615198</v>
      </c>
      <c r="P22" s="7">
        <v>931116166</v>
      </c>
    </row>
    <row r="23" spans="1:16">
      <c r="A23" s="4">
        <v>43221</v>
      </c>
      <c r="B23" s="5">
        <v>100.51286365114782</v>
      </c>
      <c r="C23" s="5">
        <v>101.09737239404662</v>
      </c>
      <c r="D23" s="5">
        <v>100.07869744218338</v>
      </c>
      <c r="E23" s="6"/>
      <c r="F23" s="7">
        <v>20198725847.096542</v>
      </c>
      <c r="G23" s="7">
        <v>8658897292.3220749</v>
      </c>
      <c r="H23" s="7">
        <v>11539828554.774471</v>
      </c>
      <c r="I23" s="6"/>
      <c r="J23" s="7">
        <v>1766694009.4747305</v>
      </c>
      <c r="K23" s="7">
        <v>657476271.02487552</v>
      </c>
      <c r="L23" s="7">
        <v>1109217738.4498549</v>
      </c>
      <c r="M23" s="6"/>
      <c r="N23" s="7">
        <v>1725242451</v>
      </c>
      <c r="O23" s="7">
        <v>629898620</v>
      </c>
      <c r="P23" s="7">
        <v>1095343831</v>
      </c>
    </row>
    <row r="24" spans="1:16">
      <c r="A24" s="4">
        <v>43252</v>
      </c>
      <c r="B24" s="5">
        <v>100</v>
      </c>
      <c r="C24" s="5">
        <v>100</v>
      </c>
      <c r="D24" s="5">
        <v>100</v>
      </c>
      <c r="E24" s="6"/>
      <c r="F24" s="7">
        <v>20095662498.683453</v>
      </c>
      <c r="G24" s="7">
        <v>8564908352.486496</v>
      </c>
      <c r="H24" s="7">
        <v>11530754146.196959</v>
      </c>
      <c r="I24" s="6"/>
      <c r="J24" s="7">
        <v>1718204227.6264462</v>
      </c>
      <c r="K24" s="7">
        <v>704226460.19722497</v>
      </c>
      <c r="L24" s="7">
        <v>1013977767.4292213</v>
      </c>
      <c r="M24" s="6"/>
      <c r="N24" s="7">
        <v>1682060773</v>
      </c>
      <c r="O24" s="7">
        <v>677373211</v>
      </c>
      <c r="P24" s="7">
        <v>1004687562</v>
      </c>
    </row>
    <row r="25" spans="1:16">
      <c r="A25" s="4">
        <v>43282</v>
      </c>
      <c r="B25" s="5">
        <v>100.10072304103316</v>
      </c>
      <c r="C25" s="5">
        <v>99.556540021135589</v>
      </c>
      <c r="D25" s="5">
        <v>100.50493577797192</v>
      </c>
      <c r="E25" s="6"/>
      <c r="F25" s="7">
        <v>20115903461.067886</v>
      </c>
      <c r="G25" s="7">
        <v>8526926411.7168026</v>
      </c>
      <c r="H25" s="7">
        <v>11588977049.351089</v>
      </c>
      <c r="I25" s="6"/>
      <c r="J25" s="7">
        <v>1964004718.5334435</v>
      </c>
      <c r="K25" s="7">
        <v>877878466.26930702</v>
      </c>
      <c r="L25" s="7">
        <v>1086126252.2641363</v>
      </c>
      <c r="M25" s="6"/>
      <c r="N25" s="7">
        <v>1924279704</v>
      </c>
      <c r="O25" s="7">
        <v>845240468</v>
      </c>
      <c r="P25" s="7">
        <v>1079039236</v>
      </c>
    </row>
    <row r="26" spans="1:16">
      <c r="A26" s="4">
        <v>43313</v>
      </c>
      <c r="B26" s="5">
        <v>99.864809592479787</v>
      </c>
      <c r="C26" s="5">
        <v>98.153538217885156</v>
      </c>
      <c r="D26" s="5">
        <v>101.13592181149028</v>
      </c>
      <c r="E26" s="6"/>
      <c r="F26" s="7">
        <v>20068495090.657597</v>
      </c>
      <c r="G26" s="7">
        <v>8406760593.084671</v>
      </c>
      <c r="H26" s="7">
        <v>11661734497.572929</v>
      </c>
      <c r="I26" s="6"/>
      <c r="J26" s="7">
        <v>1893711719.3465343</v>
      </c>
      <c r="K26" s="7">
        <v>832214102.01186943</v>
      </c>
      <c r="L26" s="7">
        <v>1061497617.3346648</v>
      </c>
      <c r="M26" s="6"/>
      <c r="N26" s="7">
        <v>1856940618</v>
      </c>
      <c r="O26" s="7">
        <v>802067166</v>
      </c>
      <c r="P26" s="7">
        <v>1054873452</v>
      </c>
    </row>
    <row r="27" spans="1:16">
      <c r="A27" s="4">
        <v>43344</v>
      </c>
      <c r="B27" s="5">
        <v>100.19630889585865</v>
      </c>
      <c r="C27" s="5">
        <v>98.21642556506508</v>
      </c>
      <c r="D27" s="5">
        <v>101.66694291180076</v>
      </c>
      <c r="E27" s="6"/>
      <c r="F27" s="7">
        <v>20135112071.850098</v>
      </c>
      <c r="G27" s="7">
        <v>8412146836.7359409</v>
      </c>
      <c r="H27" s="7">
        <v>11722965235.114162</v>
      </c>
      <c r="I27" s="6"/>
      <c r="J27" s="7">
        <v>1717620342.3069303</v>
      </c>
      <c r="K27" s="7">
        <v>778230904.82178223</v>
      </c>
      <c r="L27" s="7">
        <v>939389437.48514807</v>
      </c>
      <c r="M27" s="6"/>
      <c r="N27" s="7">
        <v>1684268491</v>
      </c>
      <c r="O27" s="7">
        <v>749297630</v>
      </c>
      <c r="P27" s="7">
        <v>934970861</v>
      </c>
    </row>
    <row r="28" spans="1:16">
      <c r="A28" s="4">
        <v>43374</v>
      </c>
      <c r="B28" s="5">
        <v>101.33010770157269</v>
      </c>
      <c r="C28" s="5">
        <v>98.834086297960553</v>
      </c>
      <c r="D28" s="5">
        <v>103.18412299812061</v>
      </c>
      <c r="E28" s="6"/>
      <c r="F28" s="7">
        <v>20362956453.260498</v>
      </c>
      <c r="G28" s="7">
        <v>8465048912.4377346</v>
      </c>
      <c r="H28" s="7">
        <v>11897907540.822762</v>
      </c>
      <c r="I28" s="6"/>
      <c r="J28" s="7">
        <v>1931270219.2481449</v>
      </c>
      <c r="K28" s="7">
        <v>823039213.90900099</v>
      </c>
      <c r="L28" s="7">
        <v>1108231005.3391438</v>
      </c>
      <c r="M28" s="6"/>
      <c r="N28" s="7">
        <v>1895332343</v>
      </c>
      <c r="O28" s="7">
        <v>793224638</v>
      </c>
      <c r="P28" s="7">
        <v>1102107705</v>
      </c>
    </row>
    <row r="29" spans="1:16">
      <c r="A29" s="4">
        <v>43405</v>
      </c>
      <c r="B29" s="5">
        <v>101.80250854273947</v>
      </c>
      <c r="C29" s="5">
        <v>99.04783419407363</v>
      </c>
      <c r="D29" s="5">
        <v>103.84864820005313</v>
      </c>
      <c r="E29" s="6"/>
      <c r="F29" s="7">
        <v>20457888531.942314</v>
      </c>
      <c r="G29" s="7">
        <v>8483356223.8451881</v>
      </c>
      <c r="H29" s="7">
        <v>11974532308.097118</v>
      </c>
      <c r="I29" s="6"/>
      <c r="J29" s="7">
        <v>1671655251.6148148</v>
      </c>
      <c r="K29" s="7">
        <v>655873836.08110785</v>
      </c>
      <c r="L29" s="7">
        <v>1015781415.5337069</v>
      </c>
      <c r="M29" s="6"/>
      <c r="N29" s="7">
        <v>1643253342</v>
      </c>
      <c r="O29" s="7">
        <v>632114822</v>
      </c>
      <c r="P29" s="7">
        <v>1011138520</v>
      </c>
    </row>
    <row r="30" spans="1:16">
      <c r="A30" s="4">
        <v>43435</v>
      </c>
      <c r="B30" s="5">
        <v>102.15230745235453</v>
      </c>
      <c r="C30" s="5">
        <v>98.907300665150473</v>
      </c>
      <c r="D30" s="5">
        <v>104.56266026910977</v>
      </c>
      <c r="E30" s="6"/>
      <c r="F30" s="7">
        <v>20528182940.24263</v>
      </c>
      <c r="G30" s="7">
        <v>8471319655.8884048</v>
      </c>
      <c r="H30" s="7">
        <v>12056863284.354214</v>
      </c>
      <c r="I30" s="6"/>
      <c r="J30" s="7">
        <v>1574175614.8622949</v>
      </c>
      <c r="K30" s="7">
        <v>614249575.42307699</v>
      </c>
      <c r="L30" s="7">
        <v>959926039.43921793</v>
      </c>
      <c r="M30" s="6"/>
      <c r="N30" s="7">
        <v>1553797937</v>
      </c>
      <c r="O30" s="7">
        <v>593755071</v>
      </c>
      <c r="P30" s="7">
        <v>960042866</v>
      </c>
    </row>
    <row r="31" spans="1:16">
      <c r="A31" s="4">
        <v>43466</v>
      </c>
      <c r="B31" s="5">
        <v>102.35083584130827</v>
      </c>
      <c r="C31" s="5">
        <v>98.66774520219586</v>
      </c>
      <c r="D31" s="5">
        <v>105.08659218282222</v>
      </c>
      <c r="E31" s="6"/>
      <c r="F31" s="7">
        <v>20568078535.250847</v>
      </c>
      <c r="G31" s="7">
        <v>8450801950.0329666</v>
      </c>
      <c r="H31" s="7">
        <v>12117276585.217861</v>
      </c>
      <c r="I31" s="6"/>
      <c r="J31" s="7">
        <v>1991510739.0049098</v>
      </c>
      <c r="K31" s="7">
        <v>851614185.350739</v>
      </c>
      <c r="L31" s="7">
        <v>1139896553.6541708</v>
      </c>
      <c r="M31" s="6"/>
      <c r="N31" s="7">
        <v>1968953174</v>
      </c>
      <c r="O31" s="7">
        <v>824011819</v>
      </c>
      <c r="P31" s="7">
        <v>1144941355</v>
      </c>
    </row>
    <row r="32" spans="1:16">
      <c r="A32" s="4">
        <v>43497</v>
      </c>
      <c r="B32" s="5">
        <v>102.44420430063347</v>
      </c>
      <c r="C32" s="5">
        <v>98.298694372916856</v>
      </c>
      <c r="D32" s="5">
        <v>105.52344024262288</v>
      </c>
      <c r="E32" s="6"/>
      <c r="F32" s="7">
        <v>20586841545.717064</v>
      </c>
      <c r="G32" s="7">
        <v>8419193084.7311287</v>
      </c>
      <c r="H32" s="7">
        <v>12167648460.985909</v>
      </c>
      <c r="I32" s="6"/>
      <c r="J32" s="7">
        <v>1601116310.7344263</v>
      </c>
      <c r="K32" s="7">
        <v>632293903.40433931</v>
      </c>
      <c r="L32" s="7">
        <v>968822407.33008695</v>
      </c>
      <c r="M32" s="6"/>
      <c r="N32" s="7">
        <v>1580389886</v>
      </c>
      <c r="O32" s="7">
        <v>611197348</v>
      </c>
      <c r="P32" s="7">
        <v>969192538</v>
      </c>
    </row>
    <row r="33" spans="1:16">
      <c r="A33" s="4">
        <v>43525</v>
      </c>
      <c r="B33" s="5">
        <v>103.03274379491761</v>
      </c>
      <c r="C33" s="5">
        <v>98.494536154406134</v>
      </c>
      <c r="D33" s="5">
        <v>106.40367097216145</v>
      </c>
      <c r="E33" s="6"/>
      <c r="F33" s="7">
        <v>20705112456.159859</v>
      </c>
      <c r="G33" s="7">
        <v>8435966753.831562</v>
      </c>
      <c r="H33" s="7">
        <v>12269145702.328278</v>
      </c>
      <c r="I33" s="6"/>
      <c r="J33" s="7">
        <v>1409018428.5902719</v>
      </c>
      <c r="K33" s="7">
        <v>486337156.03277063</v>
      </c>
      <c r="L33" s="7">
        <v>922681272.55750132</v>
      </c>
      <c r="M33" s="6"/>
      <c r="N33" s="7">
        <v>1382798830</v>
      </c>
      <c r="O33" s="7">
        <v>466865125</v>
      </c>
      <c r="P33" s="7">
        <v>915933705</v>
      </c>
    </row>
    <row r="34" spans="1:16">
      <c r="A34" s="4">
        <v>43556</v>
      </c>
      <c r="B34" s="5">
        <v>103.13195370709811</v>
      </c>
      <c r="C34" s="5">
        <v>98.540296681276615</v>
      </c>
      <c r="D34" s="5">
        <v>106.54258245813955</v>
      </c>
      <c r="E34" s="6"/>
      <c r="F34" s="7">
        <v>20725049345.276894</v>
      </c>
      <c r="G34" s="7">
        <v>8439886101.0196342</v>
      </c>
      <c r="H34" s="7">
        <v>12285163244.25724</v>
      </c>
      <c r="I34" s="6"/>
      <c r="J34" s="7">
        <v>1486067763.9339387</v>
      </c>
      <c r="K34" s="7">
        <v>526452026.49354517</v>
      </c>
      <c r="L34" s="7">
        <v>959615737.44039357</v>
      </c>
      <c r="M34" s="6"/>
      <c r="N34" s="7">
        <v>1456009759</v>
      </c>
      <c r="O34" s="7">
        <v>505373871</v>
      </c>
      <c r="P34" s="7">
        <v>950635888</v>
      </c>
    </row>
    <row r="35" spans="1:16">
      <c r="A35" s="4">
        <v>43586</v>
      </c>
      <c r="B35" s="5">
        <v>103.79225634061609</v>
      </c>
      <c r="C35" s="5">
        <v>98.462255915475055</v>
      </c>
      <c r="D35" s="5">
        <v>107.75131787130543</v>
      </c>
      <c r="E35" s="6"/>
      <c r="F35" s="7">
        <v>20857741533.978584</v>
      </c>
      <c r="G35" s="7">
        <v>8433201980.9511528</v>
      </c>
      <c r="H35" s="7">
        <v>12424539553.027416</v>
      </c>
      <c r="I35" s="6"/>
      <c r="J35" s="7">
        <v>1899386198.1764219</v>
      </c>
      <c r="K35" s="7">
        <v>650792150.95639241</v>
      </c>
      <c r="L35" s="7">
        <v>1248594047.2200294</v>
      </c>
      <c r="M35" s="6"/>
      <c r="N35" s="7">
        <v>1864041633</v>
      </c>
      <c r="O35" s="7">
        <v>625976435</v>
      </c>
      <c r="P35" s="7">
        <v>1238065198</v>
      </c>
    </row>
    <row r="36" spans="1:16">
      <c r="A36" s="4">
        <v>43617</v>
      </c>
      <c r="B36" s="5">
        <v>104.31254870060884</v>
      </c>
      <c r="C36" s="5">
        <v>98.662121588844627</v>
      </c>
      <c r="D36" s="5">
        <v>108.50961939963386</v>
      </c>
      <c r="E36" s="6"/>
      <c r="F36" s="7">
        <v>20962297730.649162</v>
      </c>
      <c r="G36" s="7">
        <v>8450320292.7033348</v>
      </c>
      <c r="H36" s="7">
        <v>12511977437.94582</v>
      </c>
      <c r="I36" s="6"/>
      <c r="J36" s="7">
        <v>1822760424.2970293</v>
      </c>
      <c r="K36" s="7">
        <v>721344771.94940484</v>
      </c>
      <c r="L36" s="7">
        <v>1101415652.3476243</v>
      </c>
      <c r="M36" s="6"/>
      <c r="N36" s="7">
        <v>1787367018</v>
      </c>
      <c r="O36" s="7">
        <v>693151125</v>
      </c>
      <c r="P36" s="7">
        <v>1094215893</v>
      </c>
    </row>
    <row r="37" spans="1:16">
      <c r="A37" s="4">
        <v>43647</v>
      </c>
      <c r="B37" s="5">
        <v>105.04705368933429</v>
      </c>
      <c r="C37" s="5">
        <v>99.132096222289206</v>
      </c>
      <c r="D37" s="5">
        <v>109.44061442020849</v>
      </c>
      <c r="E37" s="6"/>
      <c r="F37" s="7">
        <v>21109901374.219421</v>
      </c>
      <c r="G37" s="7">
        <v>8490573189.3377991</v>
      </c>
      <c r="H37" s="7">
        <v>12619328184.881618</v>
      </c>
      <c r="I37" s="6"/>
      <c r="J37" s="7">
        <v>2111608362.1037037</v>
      </c>
      <c r="K37" s="7">
        <v>918131362.90376985</v>
      </c>
      <c r="L37" s="7">
        <v>1193476999.199934</v>
      </c>
      <c r="M37" s="6"/>
      <c r="N37" s="7">
        <v>2075731521</v>
      </c>
      <c r="O37" s="7">
        <v>882246343</v>
      </c>
      <c r="P37" s="7">
        <v>1193485178</v>
      </c>
    </row>
    <row r="38" spans="1:16">
      <c r="A38" s="4">
        <v>43678</v>
      </c>
      <c r="B38" s="5">
        <v>105.52039728400044</v>
      </c>
      <c r="C38" s="5">
        <v>99.051550612292104</v>
      </c>
      <c r="D38" s="5">
        <v>110.32538039152273</v>
      </c>
      <c r="E38" s="6"/>
      <c r="F38" s="7">
        <v>21205022905.462669</v>
      </c>
      <c r="G38" s="7">
        <v>8483674531.6595955</v>
      </c>
      <c r="H38" s="7">
        <v>12721348373.803074</v>
      </c>
      <c r="I38" s="6"/>
      <c r="J38" s="7">
        <v>1988833250.5897858</v>
      </c>
      <c r="K38" s="7">
        <v>825315444.3336643</v>
      </c>
      <c r="L38" s="7">
        <v>1163517806.2561216</v>
      </c>
      <c r="M38" s="6"/>
      <c r="N38" s="7">
        <v>1953433306</v>
      </c>
      <c r="O38" s="7">
        <v>792271356</v>
      </c>
      <c r="P38" s="7">
        <v>1161161950</v>
      </c>
    </row>
    <row r="39" spans="1:16">
      <c r="A39" s="4">
        <v>43709</v>
      </c>
      <c r="B39" s="5">
        <v>105.71557242901306</v>
      </c>
      <c r="C39" s="5">
        <v>98.158344341901667</v>
      </c>
      <c r="D39" s="5">
        <v>111.32899243123322</v>
      </c>
      <c r="E39" s="6"/>
      <c r="F39" s="7">
        <v>21244244643.885719</v>
      </c>
      <c r="G39" s="7">
        <v>8407172233.201992</v>
      </c>
      <c r="H39" s="7">
        <v>12837072410.683723</v>
      </c>
      <c r="I39" s="6"/>
      <c r="J39" s="7">
        <v>1756842080.7299752</v>
      </c>
      <c r="K39" s="7">
        <v>701728606.36417902</v>
      </c>
      <c r="L39" s="7">
        <v>1055113474.3657962</v>
      </c>
      <c r="M39" s="6"/>
      <c r="N39" s="7">
        <v>1721307249</v>
      </c>
      <c r="O39" s="7">
        <v>672294804</v>
      </c>
      <c r="P39" s="7">
        <v>1049012445</v>
      </c>
    </row>
    <row r="40" spans="1:16">
      <c r="A40" s="4">
        <v>43739</v>
      </c>
      <c r="B40" s="5">
        <v>105.14918991008473</v>
      </c>
      <c r="C40" s="5">
        <v>95.554707817146749</v>
      </c>
      <c r="D40" s="5">
        <v>112.2758581898597</v>
      </c>
      <c r="E40" s="6"/>
      <c r="F40" s="7">
        <v>21130426324.430344</v>
      </c>
      <c r="G40" s="7">
        <v>8184173151.024868</v>
      </c>
      <c r="H40" s="7">
        <v>12946253173.405464</v>
      </c>
      <c r="I40" s="6"/>
      <c r="J40" s="7">
        <v>1817451899.792763</v>
      </c>
      <c r="K40" s="7">
        <v>600040131.73187685</v>
      </c>
      <c r="L40" s="7">
        <v>1217411768.0608861</v>
      </c>
      <c r="M40" s="6"/>
      <c r="N40" s="7">
        <v>1788043293</v>
      </c>
      <c r="O40" s="7">
        <v>576015646</v>
      </c>
      <c r="P40" s="7">
        <v>1212027647</v>
      </c>
    </row>
    <row r="41" spans="1:16">
      <c r="A41" s="4">
        <v>43770</v>
      </c>
      <c r="B41" s="5">
        <v>104.14660512114797</v>
      </c>
      <c r="C41" s="5">
        <v>93.735388381465285</v>
      </c>
      <c r="D41" s="5">
        <v>111.8799342757431</v>
      </c>
      <c r="E41" s="6"/>
      <c r="F41" s="7">
        <v>20928950268.982475</v>
      </c>
      <c r="G41" s="7">
        <v>8028350108.7197762</v>
      </c>
      <c r="H41" s="7">
        <v>12900600160.26268</v>
      </c>
      <c r="I41" s="6"/>
      <c r="J41" s="7">
        <v>1470179196.1669393</v>
      </c>
      <c r="K41" s="7">
        <v>500050793.77601582</v>
      </c>
      <c r="L41" s="7">
        <v>970128402.3909235</v>
      </c>
      <c r="M41" s="6"/>
      <c r="N41" s="7">
        <v>1453526681</v>
      </c>
      <c r="O41" s="7">
        <v>480983080</v>
      </c>
      <c r="P41" s="7">
        <v>972543601</v>
      </c>
    </row>
    <row r="42" spans="1:16">
      <c r="A42" s="4">
        <v>43800</v>
      </c>
      <c r="B42" s="5">
        <v>103.77163670902317</v>
      </c>
      <c r="C42" s="5">
        <v>92.207958486951853</v>
      </c>
      <c r="D42" s="5">
        <v>112.36100067723744</v>
      </c>
      <c r="E42" s="6"/>
      <c r="F42" s="7">
        <v>20853597882.405197</v>
      </c>
      <c r="G42" s="7">
        <v>7897527138.1062202</v>
      </c>
      <c r="H42" s="7">
        <v>12956070744.29895</v>
      </c>
      <c r="I42" s="6"/>
      <c r="J42" s="7">
        <v>1498823228.2850122</v>
      </c>
      <c r="K42" s="7">
        <v>483426604.80952382</v>
      </c>
      <c r="L42" s="7">
        <v>1015396623.4754884</v>
      </c>
      <c r="M42" s="6"/>
      <c r="N42" s="7">
        <v>1480633626</v>
      </c>
      <c r="O42" s="7">
        <v>464531952</v>
      </c>
      <c r="P42" s="7">
        <v>1016101674</v>
      </c>
    </row>
    <row r="43" spans="1:16">
      <c r="A43" s="4">
        <v>43831</v>
      </c>
      <c r="B43" s="5">
        <v>102.80892340108008</v>
      </c>
      <c r="C43" s="5">
        <v>89.309835773534815</v>
      </c>
      <c r="D43" s="5">
        <v>112.83588667739284</v>
      </c>
      <c r="E43" s="6"/>
      <c r="F43" s="7">
        <v>20660134265.211044</v>
      </c>
      <c r="G43" s="7">
        <v>7649305583.7594566</v>
      </c>
      <c r="H43" s="7">
        <v>13010828681.451576</v>
      </c>
      <c r="I43" s="6"/>
      <c r="J43" s="7">
        <v>1798047121.8107667</v>
      </c>
      <c r="K43" s="7">
        <v>603392631.00397623</v>
      </c>
      <c r="L43" s="7">
        <v>1194654490.8067904</v>
      </c>
      <c r="M43" s="6"/>
      <c r="N43" s="7">
        <v>1783499815</v>
      </c>
      <c r="O43" s="7">
        <v>578658710</v>
      </c>
      <c r="P43" s="7">
        <v>1204841105</v>
      </c>
    </row>
    <row r="44" spans="1:16">
      <c r="A44" s="4">
        <v>43862</v>
      </c>
      <c r="B44" s="5">
        <v>101.67274342246739</v>
      </c>
      <c r="C44" s="5">
        <v>86.389158205980692</v>
      </c>
      <c r="D44" s="5">
        <v>113.0252104872343</v>
      </c>
      <c r="E44" s="6"/>
      <c r="F44" s="7">
        <v>20431811371.331429</v>
      </c>
      <c r="G44" s="7">
        <v>7399152226.8268127</v>
      </c>
      <c r="H44" s="7">
        <v>13032659144.504608</v>
      </c>
      <c r="I44" s="6"/>
      <c r="J44" s="7">
        <v>1372793416.8548124</v>
      </c>
      <c r="K44" s="7">
        <v>382140546.47169811</v>
      </c>
      <c r="L44" s="7">
        <v>990652870.38311434</v>
      </c>
      <c r="M44" s="6"/>
      <c r="N44" s="7">
        <v>1361686674</v>
      </c>
      <c r="O44" s="7">
        <v>366840353</v>
      </c>
      <c r="P44" s="7">
        <v>994846321</v>
      </c>
    </row>
    <row r="45" spans="1:16">
      <c r="A45" s="4">
        <v>43891</v>
      </c>
      <c r="B45" s="5">
        <v>100.31158676615209</v>
      </c>
      <c r="C45" s="5">
        <v>83.30435889187568</v>
      </c>
      <c r="D45" s="5">
        <v>112.94435529335824</v>
      </c>
      <c r="E45" s="6"/>
      <c r="F45" s="7">
        <v>20158277923.599937</v>
      </c>
      <c r="G45" s="7">
        <v>7134941992.7155876</v>
      </c>
      <c r="H45" s="7">
        <v>13023335930.884331</v>
      </c>
      <c r="I45" s="6"/>
      <c r="J45" s="7">
        <v>1135484980.8587756</v>
      </c>
      <c r="K45" s="7">
        <v>222126921.92154917</v>
      </c>
      <c r="L45" s="7">
        <v>913358058.93722641</v>
      </c>
      <c r="M45" s="6"/>
      <c r="N45" s="7">
        <v>1125379532</v>
      </c>
      <c r="O45" s="7">
        <v>213233375</v>
      </c>
      <c r="P45" s="7">
        <v>912146157</v>
      </c>
    </row>
    <row r="46" spans="1:16">
      <c r="A46" s="4">
        <v>43922</v>
      </c>
      <c r="B46" s="5">
        <v>98.368625991295318</v>
      </c>
      <c r="C46" s="5">
        <v>80.498920550621008</v>
      </c>
      <c r="D46" s="5">
        <v>111.64203269520834</v>
      </c>
      <c r="E46" s="6"/>
      <c r="F46" s="7">
        <v>19767827083.802917</v>
      </c>
      <c r="G46" s="7">
        <v>6894658769.9016075</v>
      </c>
      <c r="H46" s="7">
        <v>12873168313.901299</v>
      </c>
      <c r="I46" s="6"/>
      <c r="J46" s="7">
        <v>1095616924.1369193</v>
      </c>
      <c r="K46" s="7">
        <v>286168803.67956352</v>
      </c>
      <c r="L46" s="7">
        <v>809448120.45735574</v>
      </c>
      <c r="M46" s="6"/>
      <c r="N46" s="7">
        <v>1087639131</v>
      </c>
      <c r="O46" s="7">
        <v>274983941</v>
      </c>
      <c r="P46" s="7">
        <v>812655190</v>
      </c>
    </row>
    <row r="47" spans="1:16">
      <c r="A47" s="4">
        <v>43952</v>
      </c>
      <c r="B47" s="5">
        <v>93.632228904259435</v>
      </c>
      <c r="C47" s="5">
        <v>76.135260908650267</v>
      </c>
      <c r="D47" s="5">
        <v>106.6287706246643</v>
      </c>
      <c r="E47" s="6"/>
      <c r="F47" s="7">
        <v>18816016710.594711</v>
      </c>
      <c r="G47" s="7">
        <v>6520915320.7523727</v>
      </c>
      <c r="H47" s="7">
        <v>12295101389.842323</v>
      </c>
      <c r="I47" s="6"/>
      <c r="J47" s="7">
        <v>947575824.96821511</v>
      </c>
      <c r="K47" s="7">
        <v>277048701.8071571</v>
      </c>
      <c r="L47" s="7">
        <v>670527123.16105795</v>
      </c>
      <c r="M47" s="6"/>
      <c r="N47" s="7">
        <v>940676001</v>
      </c>
      <c r="O47" s="7">
        <v>265692082</v>
      </c>
      <c r="P47" s="7">
        <v>674983919</v>
      </c>
    </row>
    <row r="48" spans="1:16">
      <c r="A48" s="4">
        <v>43983</v>
      </c>
      <c r="B48" s="5">
        <v>90.104901885229481</v>
      </c>
      <c r="C48" s="5">
        <v>71.664239202792174</v>
      </c>
      <c r="D48" s="5">
        <v>103.80240890269397</v>
      </c>
      <c r="E48" s="6"/>
      <c r="F48" s="7">
        <v>18107176977.62558</v>
      </c>
      <c r="G48" s="7">
        <v>6137976409.2258492</v>
      </c>
      <c r="H48" s="7">
        <v>11969200568.399704</v>
      </c>
      <c r="I48" s="6"/>
      <c r="J48" s="7">
        <v>1113920691.3278956</v>
      </c>
      <c r="K48" s="7">
        <v>338405860.42288554</v>
      </c>
      <c r="L48" s="7">
        <v>775514830.9050101</v>
      </c>
      <c r="M48" s="6"/>
      <c r="N48" s="7">
        <v>1104908388</v>
      </c>
      <c r="O48" s="7">
        <v>324211525</v>
      </c>
      <c r="P48" s="7">
        <v>780696863</v>
      </c>
    </row>
    <row r="49" spans="1:16">
      <c r="A49" s="4">
        <v>44013</v>
      </c>
      <c r="B49" s="5">
        <v>86.540663950406412</v>
      </c>
      <c r="C49" s="5">
        <v>66.124001652119034</v>
      </c>
      <c r="D49" s="5">
        <v>101.7059202061013</v>
      </c>
      <c r="E49" s="6"/>
      <c r="F49" s="7">
        <v>17390919751.593491</v>
      </c>
      <c r="G49" s="7">
        <v>5663460140.5006523</v>
      </c>
      <c r="H49" s="7">
        <v>11727459611.092796</v>
      </c>
      <c r="I49" s="6"/>
      <c r="J49" s="7">
        <v>1395351136.0716028</v>
      </c>
      <c r="K49" s="7">
        <v>443615094.17857146</v>
      </c>
      <c r="L49" s="7">
        <v>951736041.89303136</v>
      </c>
      <c r="M49" s="6"/>
      <c r="N49" s="7">
        <v>1387448662</v>
      </c>
      <c r="O49" s="7">
        <v>426276468</v>
      </c>
      <c r="P49" s="7">
        <v>961172194</v>
      </c>
    </row>
    <row r="50" spans="1:16">
      <c r="A50" s="4">
        <v>44044</v>
      </c>
      <c r="B50" s="5">
        <v>83.905730359066951</v>
      </c>
      <c r="C50" s="5">
        <v>62.387433898696735</v>
      </c>
      <c r="D50" s="5">
        <v>99.88926749358194</v>
      </c>
      <c r="E50" s="6"/>
      <c r="F50" s="7">
        <v>16861412390.013474</v>
      </c>
      <c r="G50" s="7">
        <v>5343426536.891468</v>
      </c>
      <c r="H50" s="7">
        <v>11517985853.121971</v>
      </c>
      <c r="I50" s="6"/>
      <c r="J50" s="7">
        <v>1459325889.0097721</v>
      </c>
      <c r="K50" s="7">
        <v>505281840.72447968</v>
      </c>
      <c r="L50" s="7">
        <v>954044048.28529239</v>
      </c>
      <c r="M50" s="6"/>
      <c r="N50" s="7">
        <v>1449880414</v>
      </c>
      <c r="O50" s="7">
        <v>486014659</v>
      </c>
      <c r="P50" s="7">
        <v>963865755</v>
      </c>
    </row>
    <row r="51" spans="1:16">
      <c r="A51" s="4">
        <v>44075</v>
      </c>
      <c r="B51" s="5">
        <v>82.145613624415589</v>
      </c>
      <c r="C51" s="5">
        <v>59.784884716971597</v>
      </c>
      <c r="D51" s="5">
        <v>98.754899657126231</v>
      </c>
      <c r="E51" s="6"/>
      <c r="F51" s="7">
        <v>16507705271.435089</v>
      </c>
      <c r="G51" s="7">
        <v>5120520584.6483231</v>
      </c>
      <c r="H51" s="7">
        <v>11387184686.786728</v>
      </c>
      <c r="I51" s="6"/>
      <c r="J51" s="7">
        <v>1403134962.1515892</v>
      </c>
      <c r="K51" s="7">
        <v>478822654.12103176</v>
      </c>
      <c r="L51" s="7">
        <v>924312308.03055739</v>
      </c>
      <c r="M51" s="6"/>
      <c r="N51" s="7">
        <v>1392917960</v>
      </c>
      <c r="O51" s="7">
        <v>460107946</v>
      </c>
      <c r="P51" s="7">
        <v>932810014</v>
      </c>
    </row>
    <row r="52" spans="1:16">
      <c r="A52" s="4">
        <v>44105</v>
      </c>
      <c r="B52" s="5">
        <v>80.040987621247496</v>
      </c>
      <c r="C52" s="5">
        <v>58.125300445099235</v>
      </c>
      <c r="D52" s="5">
        <v>96.319701898351383</v>
      </c>
      <c r="E52" s="6"/>
      <c r="F52" s="7">
        <v>16084766732.978897</v>
      </c>
      <c r="G52" s="7">
        <v>4978378712.730175</v>
      </c>
      <c r="H52" s="7">
        <v>11106388020.248703</v>
      </c>
      <c r="I52" s="6"/>
      <c r="J52" s="7">
        <v>1394513361.3365853</v>
      </c>
      <c r="K52" s="7">
        <v>457898259.81372541</v>
      </c>
      <c r="L52" s="7">
        <v>936615101.52285981</v>
      </c>
      <c r="M52" s="6"/>
      <c r="N52" s="7">
        <v>1387743879</v>
      </c>
      <c r="O52" s="7">
        <v>445239490</v>
      </c>
      <c r="P52" s="7">
        <v>942504389</v>
      </c>
    </row>
    <row r="53" spans="1:16">
      <c r="A53" s="4">
        <v>44136</v>
      </c>
      <c r="B53" s="5">
        <v>79.226896850356539</v>
      </c>
      <c r="C53" s="5">
        <v>56.421705024751112</v>
      </c>
      <c r="D53" s="5">
        <v>96.166324703096322</v>
      </c>
      <c r="E53" s="6"/>
      <c r="F53" s="7">
        <v>15921169799.227722</v>
      </c>
      <c r="G53" s="7">
        <v>4832467326.280201</v>
      </c>
      <c r="H53" s="7">
        <v>11088702472.94751</v>
      </c>
      <c r="I53" s="6"/>
      <c r="J53" s="7">
        <v>1306582262.4157765</v>
      </c>
      <c r="K53" s="7">
        <v>354139407.32604378</v>
      </c>
      <c r="L53" s="7">
        <v>952442855.08973265</v>
      </c>
      <c r="M53" s="6"/>
      <c r="N53" s="7">
        <v>1286497260</v>
      </c>
      <c r="O53" s="7">
        <v>339622730</v>
      </c>
      <c r="P53" s="7">
        <v>946874530</v>
      </c>
    </row>
    <row r="54" spans="1:16">
      <c r="A54" s="4">
        <v>44166</v>
      </c>
      <c r="B54" s="5">
        <v>78.545958808627901</v>
      </c>
      <c r="C54" s="5">
        <v>54.908463700245406</v>
      </c>
      <c r="D54" s="5">
        <v>96.103611735641039</v>
      </c>
      <c r="E54" s="6"/>
      <c r="F54" s="7">
        <v>15784330788.536789</v>
      </c>
      <c r="G54" s="7">
        <v>4702859593.6843338</v>
      </c>
      <c r="H54" s="7">
        <v>11081471194.852455</v>
      </c>
      <c r="I54" s="6"/>
      <c r="J54" s="7">
        <v>1361984217.5940838</v>
      </c>
      <c r="K54" s="7">
        <v>353818872.21364987</v>
      </c>
      <c r="L54" s="7">
        <v>1008165345.3804339</v>
      </c>
      <c r="M54" s="6"/>
      <c r="N54" s="7">
        <v>1341047567</v>
      </c>
      <c r="O54" s="7">
        <v>341001792</v>
      </c>
      <c r="P54" s="7">
        <v>1000045775</v>
      </c>
    </row>
    <row r="55" spans="1:16">
      <c r="A55" s="4">
        <v>44197</v>
      </c>
      <c r="B55" s="5">
        <v>76.829765476054575</v>
      </c>
      <c r="C55" s="5">
        <v>52.542577688818859</v>
      </c>
      <c r="D55" s="5">
        <v>94.870002471820456</v>
      </c>
      <c r="E55" s="6"/>
      <c r="F55" s="7">
        <v>15439450368.597946</v>
      </c>
      <c r="G55" s="7">
        <v>4500223625.0813522</v>
      </c>
      <c r="H55" s="7">
        <v>10939226743.516594</v>
      </c>
      <c r="I55" s="6"/>
      <c r="J55" s="7">
        <v>1453166701.8719211</v>
      </c>
      <c r="K55" s="7">
        <v>400756662.40099013</v>
      </c>
      <c r="L55" s="7">
        <v>1052410039.4709309</v>
      </c>
      <c r="M55" s="6"/>
      <c r="N55" s="7">
        <v>1432004080</v>
      </c>
      <c r="O55" s="7">
        <v>385857225</v>
      </c>
      <c r="P55" s="7">
        <v>1046146855</v>
      </c>
    </row>
    <row r="56" spans="1:16">
      <c r="A56" s="4">
        <v>44228</v>
      </c>
      <c r="B56" s="5">
        <v>77.210398894242346</v>
      </c>
      <c r="C56" s="5">
        <v>52.114510861457411</v>
      </c>
      <c r="D56" s="5">
        <v>95.851328906262239</v>
      </c>
      <c r="E56" s="6"/>
      <c r="F56" s="7">
        <v>15515941175.674164</v>
      </c>
      <c r="G56" s="7">
        <v>4463560093.6304474</v>
      </c>
      <c r="H56" s="7">
        <v>11052381082.043716</v>
      </c>
      <c r="I56" s="6"/>
      <c r="J56" s="7">
        <v>1449284223.9310346</v>
      </c>
      <c r="K56" s="7">
        <v>345477015.02079213</v>
      </c>
      <c r="L56" s="7">
        <v>1103807208.9102426</v>
      </c>
      <c r="M56" s="6"/>
      <c r="N56" s="7">
        <v>1428178143</v>
      </c>
      <c r="O56" s="7">
        <v>332632779</v>
      </c>
      <c r="P56" s="7">
        <v>1095545364</v>
      </c>
    </row>
    <row r="57" spans="1:16">
      <c r="A57" s="4">
        <v>44256</v>
      </c>
      <c r="B57" s="5">
        <v>80.326111082805113</v>
      </c>
      <c r="C57" s="5">
        <v>54.942007931973734</v>
      </c>
      <c r="D57" s="5">
        <v>99.181123889460238</v>
      </c>
      <c r="E57" s="6"/>
      <c r="F57" s="7">
        <v>16142064181.518082</v>
      </c>
      <c r="G57" s="7">
        <v>4705732626.3894119</v>
      </c>
      <c r="H57" s="7">
        <v>11436331555.128677</v>
      </c>
      <c r="I57" s="6"/>
      <c r="J57" s="7">
        <v>1761607986.7027028</v>
      </c>
      <c r="K57" s="7">
        <v>464299454.68051434</v>
      </c>
      <c r="L57" s="7">
        <v>1297308532.0221884</v>
      </c>
      <c r="M57" s="6"/>
      <c r="N57" s="7">
        <v>1740229249</v>
      </c>
      <c r="O57" s="7">
        <v>447480218</v>
      </c>
      <c r="P57" s="7">
        <v>1292749031</v>
      </c>
    </row>
    <row r="58" spans="1:16">
      <c r="A58" s="4">
        <v>44287</v>
      </c>
      <c r="B58" s="5">
        <v>82.798515508001898</v>
      </c>
      <c r="C58" s="5">
        <v>55.7973167360975</v>
      </c>
      <c r="D58" s="5">
        <v>102.85468789330136</v>
      </c>
      <c r="E58" s="6"/>
      <c r="F58" s="7">
        <v>16638910230.408142</v>
      </c>
      <c r="G58" s="7">
        <v>4778989041.5933609</v>
      </c>
      <c r="H58" s="7">
        <v>11859921188.814789</v>
      </c>
      <c r="I58" s="6"/>
      <c r="J58" s="7">
        <v>1592462973.0269828</v>
      </c>
      <c r="K58" s="7">
        <v>359425218.88351434</v>
      </c>
      <c r="L58" s="7">
        <v>1233037754.1434684</v>
      </c>
      <c r="M58" s="6"/>
      <c r="N58" s="7">
        <v>1575713767</v>
      </c>
      <c r="O58" s="7">
        <v>347090321</v>
      </c>
      <c r="P58" s="7">
        <v>1228623446</v>
      </c>
    </row>
    <row r="59" spans="1:16">
      <c r="A59" s="4">
        <v>44317</v>
      </c>
      <c r="B59" s="5">
        <v>86.970687446601033</v>
      </c>
      <c r="C59" s="5">
        <v>57.28505176315597</v>
      </c>
      <c r="D59" s="5">
        <v>109.02082794828436</v>
      </c>
      <c r="E59" s="6"/>
      <c r="F59" s="7">
        <v>17477335822.053802</v>
      </c>
      <c r="G59" s="7">
        <v>4906412183.1887589</v>
      </c>
      <c r="H59" s="7">
        <v>12570923638.865051</v>
      </c>
      <c r="I59" s="6"/>
      <c r="J59" s="7">
        <v>1786001416.6138775</v>
      </c>
      <c r="K59" s="7">
        <v>404471843.40255904</v>
      </c>
      <c r="L59" s="7">
        <v>1381529573.2113185</v>
      </c>
      <c r="M59" s="6"/>
      <c r="N59" s="7">
        <v>1770106582</v>
      </c>
      <c r="O59" s="7">
        <v>391747753</v>
      </c>
      <c r="P59" s="7">
        <v>1378358829</v>
      </c>
    </row>
    <row r="60" spans="1:16">
      <c r="A60" s="4">
        <v>44348</v>
      </c>
      <c r="B60" s="5">
        <v>89.686086964860124</v>
      </c>
      <c r="C60" s="5">
        <v>57.827063692699255</v>
      </c>
      <c r="D60" s="5">
        <v>113.35059416587366</v>
      </c>
      <c r="E60" s="6"/>
      <c r="F60" s="7">
        <v>18023013344.734024</v>
      </c>
      <c r="G60" s="7">
        <v>4952835008.2136841</v>
      </c>
      <c r="H60" s="7">
        <v>13070178336.520363</v>
      </c>
      <c r="I60" s="6"/>
      <c r="J60" s="7">
        <v>1659598214.0081236</v>
      </c>
      <c r="K60" s="7">
        <v>384828685.44780493</v>
      </c>
      <c r="L60" s="7">
        <v>1274769528.5603187</v>
      </c>
      <c r="M60" s="6"/>
      <c r="N60" s="7">
        <v>1652884629</v>
      </c>
      <c r="O60" s="7">
        <v>376024216</v>
      </c>
      <c r="P60" s="7">
        <v>1276860413</v>
      </c>
    </row>
    <row r="61" spans="1:16">
      <c r="A61" s="4">
        <v>44378</v>
      </c>
      <c r="B61" s="5">
        <v>91.566817861029122</v>
      </c>
      <c r="C61" s="5">
        <v>58.081577435321861</v>
      </c>
      <c r="D61" s="5">
        <v>116.43926000756058</v>
      </c>
      <c r="E61" s="6"/>
      <c r="F61" s="7">
        <v>18400958678.136612</v>
      </c>
      <c r="G61" s="7">
        <v>4974633877.0137939</v>
      </c>
      <c r="H61" s="7">
        <v>13426324801.122849</v>
      </c>
      <c r="I61" s="6"/>
      <c r="J61" s="7">
        <v>1773296469.4741933</v>
      </c>
      <c r="K61" s="7">
        <v>465413962.97868216</v>
      </c>
      <c r="L61" s="7">
        <v>1307882506.4955111</v>
      </c>
      <c r="M61" s="6"/>
      <c r="N61" s="7">
        <v>1779035293</v>
      </c>
      <c r="O61" s="7">
        <v>457871506</v>
      </c>
      <c r="P61" s="7">
        <v>1321163787</v>
      </c>
    </row>
    <row r="62" spans="1:16">
      <c r="A62" s="4">
        <v>44409</v>
      </c>
      <c r="B62" s="5">
        <v>93.777583209922838</v>
      </c>
      <c r="C62" s="5">
        <v>58.747949652355032</v>
      </c>
      <c r="D62" s="5">
        <v>119.79718238251549</v>
      </c>
      <c r="E62" s="6"/>
      <c r="F62" s="7">
        <v>18845226621.288132</v>
      </c>
      <c r="G62" s="7">
        <v>5031708046.6891174</v>
      </c>
      <c r="H62" s="7">
        <v>13813518574.599037</v>
      </c>
      <c r="I62" s="6"/>
      <c r="J62" s="7">
        <v>1903593832.1612902</v>
      </c>
      <c r="K62" s="7">
        <v>562356010.3998065</v>
      </c>
      <c r="L62" s="7">
        <v>1341237821.7614837</v>
      </c>
      <c r="M62" s="6"/>
      <c r="N62" s="7">
        <v>1909754330</v>
      </c>
      <c r="O62" s="7">
        <v>553778607</v>
      </c>
      <c r="P62" s="7">
        <v>1355975723</v>
      </c>
    </row>
    <row r="63" spans="1:16">
      <c r="A63" s="4">
        <v>44440</v>
      </c>
      <c r="B63" s="5">
        <v>95.496867168951098</v>
      </c>
      <c r="C63" s="5">
        <v>60.352699397740963</v>
      </c>
      <c r="D63" s="5">
        <v>121.60154100627381</v>
      </c>
      <c r="E63" s="6"/>
      <c r="F63" s="7">
        <v>19190728123.088455</v>
      </c>
      <c r="G63" s="7">
        <v>5169153391.6681824</v>
      </c>
      <c r="H63" s="7">
        <v>14021574731.420311</v>
      </c>
      <c r="I63" s="6"/>
      <c r="J63" s="7">
        <v>1748636463.9519231</v>
      </c>
      <c r="K63" s="7">
        <v>616267999.10009623</v>
      </c>
      <c r="L63" s="7">
        <v>1132368464.8518269</v>
      </c>
      <c r="M63" s="6"/>
      <c r="N63" s="7">
        <v>1765613517</v>
      </c>
      <c r="O63" s="7">
        <v>610393185</v>
      </c>
      <c r="P63" s="7">
        <v>1155220332</v>
      </c>
    </row>
    <row r="64" spans="1:16">
      <c r="A64" s="4">
        <v>44470</v>
      </c>
      <c r="B64" s="5">
        <v>96.911952270885109</v>
      </c>
      <c r="C64" s="5">
        <v>62.254787753947603</v>
      </c>
      <c r="D64" s="5">
        <v>122.65488582762222</v>
      </c>
      <c r="E64" s="6"/>
      <c r="F64" s="7">
        <v>19475098849.242264</v>
      </c>
      <c r="G64" s="7">
        <v>5332065516.1605988</v>
      </c>
      <c r="H64" s="7">
        <v>14143033333.081696</v>
      </c>
      <c r="I64" s="6"/>
      <c r="J64" s="7">
        <v>1678884087.4903846</v>
      </c>
      <c r="K64" s="7">
        <v>620810384.30614197</v>
      </c>
      <c r="L64" s="7">
        <v>1058073703.1842426</v>
      </c>
      <c r="M64" s="6"/>
      <c r="N64" s="7">
        <v>1695183933</v>
      </c>
      <c r="O64" s="7">
        <v>616667703</v>
      </c>
      <c r="P64" s="7">
        <v>1078516230</v>
      </c>
    </row>
    <row r="65" spans="1:16">
      <c r="A65" s="4">
        <v>44501</v>
      </c>
      <c r="B65" s="5">
        <v>98.456469077250674</v>
      </c>
      <c r="C65" s="5">
        <v>64.434073833084156</v>
      </c>
      <c r="D65" s="5">
        <v>123.72790349548166</v>
      </c>
      <c r="E65" s="6"/>
      <c r="F65" s="7">
        <v>19785479733.884933</v>
      </c>
      <c r="G65" s="7">
        <v>5518719371.5771408</v>
      </c>
      <c r="H65" s="7">
        <v>14266760362.307823</v>
      </c>
      <c r="I65" s="6"/>
      <c r="J65" s="7">
        <v>1616963147.0584464</v>
      </c>
      <c r="K65" s="7">
        <v>540793262.74258375</v>
      </c>
      <c r="L65" s="7">
        <v>1076169884.3158627</v>
      </c>
      <c r="M65" s="6"/>
      <c r="N65" s="7">
        <v>1633970041</v>
      </c>
      <c r="O65" s="7">
        <v>538731134</v>
      </c>
      <c r="P65" s="7">
        <v>1095238907</v>
      </c>
    </row>
    <row r="66" spans="1:16">
      <c r="A66" s="4">
        <v>44531</v>
      </c>
      <c r="B66" s="5">
        <v>100.50365389762067</v>
      </c>
      <c r="C66" s="5">
        <v>66.933864708536859</v>
      </c>
      <c r="D66" s="5">
        <v>125.43889786964024</v>
      </c>
      <c r="E66" s="6"/>
      <c r="F66" s="7">
        <v>20196875086.110764</v>
      </c>
      <c r="G66" s="7">
        <v>5732824169.0634842</v>
      </c>
      <c r="H66" s="7">
        <v>14464050917.04731</v>
      </c>
      <c r="I66" s="6"/>
      <c r="J66" s="7">
        <v>1773379569.8199203</v>
      </c>
      <c r="K66" s="7">
        <v>567923669.70000005</v>
      </c>
      <c r="L66" s="7">
        <v>1205455900.1199203</v>
      </c>
      <c r="M66" s="6"/>
      <c r="N66" s="7">
        <v>1800640259</v>
      </c>
      <c r="O66" s="7">
        <v>568465065</v>
      </c>
      <c r="P66" s="7">
        <v>1232175194</v>
      </c>
    </row>
    <row r="67" spans="1:16">
      <c r="A67" s="4">
        <v>44562</v>
      </c>
      <c r="B67" s="5">
        <v>102.73789046751722</v>
      </c>
      <c r="C67" s="5">
        <v>69.497174552297054</v>
      </c>
      <c r="D67" s="5">
        <v>127.42870268805196</v>
      </c>
      <c r="E67" s="6"/>
      <c r="F67" s="7">
        <v>20645859726.619339</v>
      </c>
      <c r="G67" s="7">
        <v>5952369307.9718094</v>
      </c>
      <c r="H67" s="7">
        <v>14693490418.647545</v>
      </c>
      <c r="I67" s="6"/>
      <c r="J67" s="7">
        <v>1902151342.3804879</v>
      </c>
      <c r="K67" s="7">
        <v>620301801.30931795</v>
      </c>
      <c r="L67" s="7">
        <v>1281849541.0711699</v>
      </c>
      <c r="M67" s="6"/>
      <c r="N67" s="7">
        <v>1892917598</v>
      </c>
      <c r="O67" s="7">
        <v>615571187</v>
      </c>
      <c r="P67" s="7">
        <v>1277346411</v>
      </c>
    </row>
    <row r="68" spans="1:16">
      <c r="A68" s="4">
        <v>44593</v>
      </c>
      <c r="B68" s="5">
        <v>105.03548160871723</v>
      </c>
      <c r="C68" s="5">
        <v>72.071997546741656</v>
      </c>
      <c r="D68" s="5">
        <v>129.52036927433349</v>
      </c>
      <c r="E68" s="6"/>
      <c r="F68" s="7">
        <v>21107575887.954544</v>
      </c>
      <c r="G68" s="7">
        <v>6172900537.6847382</v>
      </c>
      <c r="H68" s="7">
        <v>14934675350.269821</v>
      </c>
      <c r="I68" s="6"/>
      <c r="J68" s="7">
        <v>1911000385.2662337</v>
      </c>
      <c r="K68" s="7">
        <v>566008244.73371649</v>
      </c>
      <c r="L68" s="7">
        <v>1344992140.5325172</v>
      </c>
      <c r="M68" s="6"/>
      <c r="N68" s="7">
        <v>1904815918</v>
      </c>
      <c r="O68" s="7">
        <v>563310398</v>
      </c>
      <c r="P68" s="7">
        <v>1341505520</v>
      </c>
    </row>
    <row r="69" spans="1:16">
      <c r="A69" s="4">
        <v>44621</v>
      </c>
      <c r="B69" s="5">
        <v>107.65423135569989</v>
      </c>
      <c r="C69" s="5">
        <v>73.772785168416149</v>
      </c>
      <c r="D69" s="5">
        <v>132.82097047479735</v>
      </c>
      <c r="E69" s="6"/>
      <c r="F69" s="7">
        <v>21633830998.793304</v>
      </c>
      <c r="G69" s="7">
        <v>6318571438.7515945</v>
      </c>
      <c r="H69" s="7">
        <v>15315259560.041733</v>
      </c>
      <c r="I69" s="6"/>
      <c r="J69" s="7">
        <v>2287863097.5414634</v>
      </c>
      <c r="K69" s="7">
        <v>609970355.74736845</v>
      </c>
      <c r="L69" s="7">
        <v>1677892741.794095</v>
      </c>
      <c r="M69" s="6"/>
      <c r="N69" s="7">
        <v>2276756966</v>
      </c>
      <c r="O69" s="7">
        <v>607644444</v>
      </c>
      <c r="P69" s="7">
        <v>1669112522</v>
      </c>
    </row>
    <row r="70" spans="1:16">
      <c r="A70" s="4">
        <v>44652</v>
      </c>
      <c r="B70" s="5">
        <v>111.61604214677097</v>
      </c>
      <c r="C70" s="5">
        <v>75.163591672357484</v>
      </c>
      <c r="D70" s="5">
        <v>138.69249296502707</v>
      </c>
      <c r="E70" s="6"/>
      <c r="F70" s="7">
        <v>22429983124.203369</v>
      </c>
      <c r="G70" s="7">
        <v>6437692741.1745911</v>
      </c>
      <c r="H70" s="7">
        <v>15992290383.028786</v>
      </c>
      <c r="I70" s="6"/>
      <c r="J70" s="7">
        <v>2388615098.4370432</v>
      </c>
      <c r="K70" s="7">
        <v>478546521.30651343</v>
      </c>
      <c r="L70" s="7">
        <v>1910068577.1305299</v>
      </c>
      <c r="M70" s="6"/>
      <c r="N70" s="7">
        <v>2378952416</v>
      </c>
      <c r="O70" s="7">
        <v>476265556</v>
      </c>
      <c r="P70" s="7">
        <v>1902686860</v>
      </c>
    </row>
    <row r="71" spans="1:16">
      <c r="A71" s="4">
        <v>44682</v>
      </c>
      <c r="B71" s="5">
        <v>116.18450824579374</v>
      </c>
      <c r="C71" s="5">
        <v>77.866227609387167</v>
      </c>
      <c r="D71" s="5">
        <v>144.64687572970399</v>
      </c>
      <c r="E71" s="6"/>
      <c r="F71" s="7">
        <v>23348046652.829758</v>
      </c>
      <c r="G71" s="7">
        <v>6669171032.282547</v>
      </c>
      <c r="H71" s="7">
        <v>16678875620.547203</v>
      </c>
      <c r="I71" s="6"/>
      <c r="J71" s="7">
        <v>2704064945.2402596</v>
      </c>
      <c r="K71" s="7">
        <v>635950134.51051629</v>
      </c>
      <c r="L71" s="7">
        <v>2068114810.7297435</v>
      </c>
      <c r="M71" s="6"/>
      <c r="N71" s="7">
        <v>2695313926</v>
      </c>
      <c r="O71" s="7">
        <v>634131402</v>
      </c>
      <c r="P71" s="7">
        <v>2061182524</v>
      </c>
    </row>
    <row r="72" spans="1:16">
      <c r="A72" s="4">
        <v>44713</v>
      </c>
      <c r="B72" s="5">
        <v>120.5921234075775</v>
      </c>
      <c r="C72" s="5">
        <v>81.774624480376801</v>
      </c>
      <c r="D72" s="5">
        <v>149.42530435731339</v>
      </c>
      <c r="E72" s="6"/>
      <c r="F72" s="7">
        <v>24233786119.98262</v>
      </c>
      <c r="G72" s="7">
        <v>7003921642.334259</v>
      </c>
      <c r="H72" s="7">
        <v>17229864477.648338</v>
      </c>
      <c r="I72" s="6"/>
      <c r="J72" s="7">
        <v>2545337681.1609755</v>
      </c>
      <c r="K72" s="7">
        <v>719579295.49952078</v>
      </c>
      <c r="L72" s="7">
        <v>1825758385.6614547</v>
      </c>
      <c r="M72" s="6"/>
      <c r="N72" s="7">
        <v>2532981673</v>
      </c>
      <c r="O72" s="7">
        <v>715463494</v>
      </c>
      <c r="P72" s="7">
        <v>1817518179</v>
      </c>
    </row>
    <row r="73" spans="1:16">
      <c r="A73" s="4">
        <v>44743</v>
      </c>
      <c r="B73" s="5">
        <v>124.96092502139243</v>
      </c>
      <c r="C73" s="5">
        <v>84.613599849945388</v>
      </c>
      <c r="D73" s="5">
        <v>154.93044288466152</v>
      </c>
      <c r="E73" s="6"/>
      <c r="F73" s="7">
        <v>25111725747.531906</v>
      </c>
      <c r="G73" s="7">
        <v>7247077280.8874741</v>
      </c>
      <c r="H73" s="7">
        <v>17864648466.644417</v>
      </c>
      <c r="I73" s="6"/>
      <c r="J73" s="7">
        <v>2651236097.0234818</v>
      </c>
      <c r="K73" s="7">
        <v>708569601.53189504</v>
      </c>
      <c r="L73" s="7">
        <v>1942666495.4915867</v>
      </c>
      <c r="M73" s="6"/>
      <c r="N73" s="7">
        <v>2649091084</v>
      </c>
      <c r="O73" s="7">
        <v>720052617</v>
      </c>
      <c r="P73" s="7">
        <v>1929038467</v>
      </c>
    </row>
    <row r="74" spans="1:16">
      <c r="A74" s="4">
        <v>44774</v>
      </c>
      <c r="B74" s="5">
        <v>129.91785662972089</v>
      </c>
      <c r="C74" s="5">
        <v>87.86569973591763</v>
      </c>
      <c r="D74" s="5">
        <v>161.15370341417417</v>
      </c>
      <c r="E74" s="6"/>
      <c r="F74" s="7">
        <v>26107853993.832153</v>
      </c>
      <c r="G74" s="7">
        <v>7525616655.6523132</v>
      </c>
      <c r="H74" s="7">
        <v>18582237338.17984</v>
      </c>
      <c r="I74" s="6"/>
      <c r="J74" s="7">
        <v>2899722078.4615383</v>
      </c>
      <c r="K74" s="7">
        <v>840895385.16463983</v>
      </c>
      <c r="L74" s="7">
        <v>2058826693.2968984</v>
      </c>
      <c r="M74" s="6"/>
      <c r="N74" s="7">
        <v>2897376025</v>
      </c>
      <c r="O74" s="7">
        <v>856927709</v>
      </c>
      <c r="P74" s="7">
        <v>2040448316</v>
      </c>
    </row>
    <row r="75" spans="1:16">
      <c r="A75" s="4">
        <v>44805</v>
      </c>
      <c r="B75" s="5">
        <v>133.87842259288666</v>
      </c>
      <c r="C75" s="5">
        <v>88.371695428649844</v>
      </c>
      <c r="D75" s="5">
        <v>167.6802834808708</v>
      </c>
      <c r="E75" s="6"/>
      <c r="F75" s="7">
        <v>26903755962.827682</v>
      </c>
      <c r="G75" s="7">
        <v>7568954723.0023575</v>
      </c>
      <c r="H75" s="7">
        <v>19334801239.825325</v>
      </c>
      <c r="I75" s="6"/>
      <c r="J75" s="7">
        <v>2544538432.9474535</v>
      </c>
      <c r="K75" s="7">
        <v>659606066.45013988</v>
      </c>
      <c r="L75" s="7">
        <v>1884932366.4973135</v>
      </c>
      <c r="M75" s="6"/>
      <c r="N75" s="7">
        <v>2546597121</v>
      </c>
      <c r="O75" s="7">
        <v>674697149</v>
      </c>
      <c r="P75" s="7">
        <v>1871899972</v>
      </c>
    </row>
    <row r="76" spans="1:16">
      <c r="A76" s="4">
        <v>44835</v>
      </c>
      <c r="B76" s="5">
        <v>137.17258776710307</v>
      </c>
      <c r="C76" s="5">
        <v>86.826292050256484</v>
      </c>
      <c r="D76" s="5">
        <v>174.56922316793631</v>
      </c>
      <c r="E76" s="6"/>
      <c r="F76" s="7">
        <v>27565740278.387375</v>
      </c>
      <c r="G76" s="7">
        <v>7436592339.9667358</v>
      </c>
      <c r="H76" s="7">
        <v>20129147938.420639</v>
      </c>
      <c r="I76" s="6"/>
      <c r="J76" s="7">
        <v>2340868403.0500808</v>
      </c>
      <c r="K76" s="7">
        <v>488448001.27052248</v>
      </c>
      <c r="L76" s="7">
        <v>1852420401.7795582</v>
      </c>
      <c r="M76" s="6"/>
      <c r="N76" s="7">
        <v>2344656216</v>
      </c>
      <c r="O76" s="7">
        <v>499157538</v>
      </c>
      <c r="P76" s="7">
        <v>1845498678</v>
      </c>
    </row>
    <row r="77" spans="1:16">
      <c r="A77" s="4">
        <v>44866</v>
      </c>
      <c r="B77" s="5">
        <v>138.8435491350217</v>
      </c>
      <c r="C77" s="5">
        <v>85.26831464758483</v>
      </c>
      <c r="D77" s="5">
        <v>178.63860221914413</v>
      </c>
      <c r="E77" s="6"/>
      <c r="F77" s="7">
        <v>27901531035.367691</v>
      </c>
      <c r="G77" s="7">
        <v>7303153003.2754593</v>
      </c>
      <c r="H77" s="7">
        <v>20598378032.092255</v>
      </c>
      <c r="I77" s="6"/>
      <c r="J77" s="7">
        <v>1952753904.0387723</v>
      </c>
      <c r="K77" s="7">
        <v>407353926.05130601</v>
      </c>
      <c r="L77" s="7">
        <v>1545399977.9874663</v>
      </c>
      <c r="M77" s="6"/>
      <c r="N77" s="7">
        <v>1955913700</v>
      </c>
      <c r="O77" s="7">
        <v>416285423</v>
      </c>
      <c r="P77" s="7">
        <v>1539628277</v>
      </c>
    </row>
    <row r="78" spans="1:16">
      <c r="A78" s="4">
        <v>44896</v>
      </c>
      <c r="B78" s="5">
        <v>139.51439662504902</v>
      </c>
      <c r="C78" s="5">
        <v>83.766213179497925</v>
      </c>
      <c r="D78" s="5">
        <v>180.92349059885751</v>
      </c>
      <c r="E78" s="6"/>
      <c r="F78" s="7">
        <v>28036342282.844467</v>
      </c>
      <c r="G78" s="7">
        <v>7174499389.1724625</v>
      </c>
      <c r="H78" s="7">
        <v>20861842893.672028</v>
      </c>
      <c r="I78" s="6"/>
      <c r="J78" s="7">
        <v>1908190817.2966857</v>
      </c>
      <c r="K78" s="7">
        <v>439270055.5970009</v>
      </c>
      <c r="L78" s="7">
        <v>1468920761.6996849</v>
      </c>
      <c r="M78" s="6"/>
      <c r="N78" s="7">
        <v>1909734661</v>
      </c>
      <c r="O78" s="7">
        <v>446807578</v>
      </c>
      <c r="P78" s="7">
        <v>1462927083</v>
      </c>
    </row>
    <row r="79" spans="1:16">
      <c r="A79" s="4">
        <v>44927</v>
      </c>
      <c r="B79" s="5">
        <v>139.45276323642886</v>
      </c>
      <c r="C79" s="5">
        <v>82.192052091787943</v>
      </c>
      <c r="D79" s="5">
        <v>181.98534496819772</v>
      </c>
      <c r="E79" s="6"/>
      <c r="F79" s="7">
        <v>28023956645.080856</v>
      </c>
      <c r="G79" s="7">
        <v>7039673934.6895981</v>
      </c>
      <c r="H79" s="7">
        <v>20984282710.391296</v>
      </c>
      <c r="I79" s="6"/>
      <c r="J79" s="7">
        <v>1889765704.616883</v>
      </c>
      <c r="K79" s="7">
        <v>485476346.8264541</v>
      </c>
      <c r="L79" s="7">
        <v>1404289357.7904289</v>
      </c>
      <c r="M79" s="6"/>
      <c r="N79" s="7">
        <v>1883649958</v>
      </c>
      <c r="O79" s="7">
        <v>493343933</v>
      </c>
      <c r="P79" s="7">
        <v>1390306025</v>
      </c>
    </row>
    <row r="80" spans="1:16">
      <c r="A80" s="4">
        <v>44958</v>
      </c>
      <c r="B80" s="5">
        <v>137.51004278657967</v>
      </c>
      <c r="C80" s="5">
        <v>79.895828522958809</v>
      </c>
      <c r="D80" s="5">
        <v>180.30520247101259</v>
      </c>
      <c r="E80" s="6"/>
      <c r="F80" s="7">
        <v>27633554100.186264</v>
      </c>
      <c r="G80" s="7">
        <v>6843004490.4511871</v>
      </c>
      <c r="H80" s="7">
        <v>20790549609.735107</v>
      </c>
      <c r="I80" s="6"/>
      <c r="J80" s="7">
        <v>1520597840.3716381</v>
      </c>
      <c r="K80" s="7">
        <v>369338800.49530959</v>
      </c>
      <c r="L80" s="7">
        <v>1151259039.8763285</v>
      </c>
      <c r="M80" s="6"/>
      <c r="N80" s="7">
        <v>1509525526</v>
      </c>
      <c r="O80" s="7">
        <v>375324272</v>
      </c>
      <c r="P80" s="7">
        <v>1134201254</v>
      </c>
    </row>
    <row r="81" spans="1:16">
      <c r="A81" s="4">
        <v>44986</v>
      </c>
      <c r="B81" s="5">
        <v>133.9192677313801</v>
      </c>
      <c r="C81" s="5">
        <v>75.976133504618019</v>
      </c>
      <c r="D81" s="5">
        <v>176.95874528989893</v>
      </c>
      <c r="E81" s="6"/>
      <c r="F81" s="7">
        <v>26911964064.006439</v>
      </c>
      <c r="G81" s="7">
        <v>6507286204.4333191</v>
      </c>
      <c r="H81" s="7">
        <v>20404677859.573135</v>
      </c>
      <c r="I81" s="6"/>
      <c r="J81" s="7">
        <v>1566273061.3616328</v>
      </c>
      <c r="K81" s="7">
        <v>274252069.72950053</v>
      </c>
      <c r="L81" s="7">
        <v>1292020991.6321323</v>
      </c>
      <c r="M81" s="6"/>
      <c r="N81" s="7">
        <v>1552333738</v>
      </c>
      <c r="O81" s="7">
        <v>277389367</v>
      </c>
      <c r="P81" s="7">
        <v>1274944371</v>
      </c>
    </row>
    <row r="82" spans="1:16">
      <c r="A82" s="4">
        <v>45017</v>
      </c>
      <c r="B82" s="5">
        <v>129.35776708183559</v>
      </c>
      <c r="C82" s="5">
        <v>74.180111750618934</v>
      </c>
      <c r="D82" s="5">
        <v>170.34307949289138</v>
      </c>
      <c r="E82" s="6"/>
      <c r="F82" s="7">
        <v>25995300288.598724</v>
      </c>
      <c r="G82" s="7">
        <v>6353458587.2125778</v>
      </c>
      <c r="H82" s="7">
        <v>19641841701.386154</v>
      </c>
      <c r="I82" s="6"/>
      <c r="J82" s="7">
        <v>1471951323.0293159</v>
      </c>
      <c r="K82" s="7">
        <v>324718904.08576822</v>
      </c>
      <c r="L82" s="7">
        <v>1147232418.9435477</v>
      </c>
      <c r="M82" s="6"/>
      <c r="N82" s="7">
        <v>1462424130</v>
      </c>
      <c r="O82" s="7">
        <v>328433515</v>
      </c>
      <c r="P82" s="7">
        <v>1133990615</v>
      </c>
    </row>
    <row r="83" spans="1:16">
      <c r="A83" s="4">
        <v>45047</v>
      </c>
      <c r="B83" s="5">
        <v>125.12021869498643</v>
      </c>
      <c r="C83" s="5">
        <v>71.464384902806515</v>
      </c>
      <c r="D83" s="5">
        <v>164.97513999324696</v>
      </c>
      <c r="E83" s="6"/>
      <c r="F83" s="7">
        <v>25143736866.559113</v>
      </c>
      <c r="G83" s="7">
        <v>6120859071.5935745</v>
      </c>
      <c r="H83" s="7">
        <v>19022877794.965561</v>
      </c>
      <c r="I83" s="6"/>
      <c r="J83" s="7">
        <v>1852501523.20065</v>
      </c>
      <c r="K83" s="7">
        <v>403350618.89150947</v>
      </c>
      <c r="L83" s="7">
        <v>1449150904.3091404</v>
      </c>
      <c r="M83" s="6"/>
      <c r="N83" s="7">
        <v>1845007585</v>
      </c>
      <c r="O83" s="7">
        <v>407580225</v>
      </c>
      <c r="P83" s="7">
        <v>1437427360</v>
      </c>
    </row>
    <row r="84" spans="1:16">
      <c r="A84" s="4">
        <v>45078</v>
      </c>
      <c r="B84" s="5">
        <v>121.23722637626867</v>
      </c>
      <c r="C84" s="5">
        <v>68.169057553709109</v>
      </c>
      <c r="D84" s="5">
        <v>160.65563705753502</v>
      </c>
      <c r="E84" s="6"/>
      <c r="F84" s="7">
        <v>24363423835.339783</v>
      </c>
      <c r="G84" s="7">
        <v>5838617304.2289581</v>
      </c>
      <c r="H84" s="7">
        <v>18524806531.110855</v>
      </c>
      <c r="I84" s="6"/>
      <c r="J84" s="7">
        <v>1765024649.9416533</v>
      </c>
      <c r="K84" s="7">
        <v>437337528.13490576</v>
      </c>
      <c r="L84" s="7">
        <v>1327687121.8067474</v>
      </c>
      <c r="M84" s="6"/>
      <c r="N84" s="7">
        <v>1762168623</v>
      </c>
      <c r="O84" s="7">
        <v>441923527</v>
      </c>
      <c r="P84" s="7">
        <v>1320245096</v>
      </c>
    </row>
    <row r="85" spans="1:16">
      <c r="A85" s="4">
        <v>45108</v>
      </c>
      <c r="B85" s="5">
        <v>116.96423080282219</v>
      </c>
      <c r="C85" s="5">
        <v>64.880268300198907</v>
      </c>
      <c r="D85" s="5">
        <v>155.65158462316569</v>
      </c>
      <c r="E85" s="6"/>
      <c r="F85" s="7">
        <v>23504737066.316299</v>
      </c>
      <c r="G85" s="7">
        <v>5556935518.7593842</v>
      </c>
      <c r="H85" s="7">
        <v>17947801547.556946</v>
      </c>
      <c r="I85" s="6"/>
      <c r="J85" s="7">
        <v>1792549328</v>
      </c>
      <c r="K85" s="7">
        <v>426887816.06232291</v>
      </c>
      <c r="L85" s="7">
        <v>1365661511.9376771</v>
      </c>
      <c r="M85" s="6"/>
      <c r="N85" s="7">
        <v>1792549328</v>
      </c>
      <c r="O85" s="7">
        <v>430957290</v>
      </c>
      <c r="P85" s="7">
        <v>1361592038</v>
      </c>
    </row>
    <row r="86" spans="1:16">
      <c r="A86" s="4">
        <v>45139</v>
      </c>
      <c r="B86" s="5">
        <v>112.30194665805755</v>
      </c>
      <c r="C86" s="5">
        <v>60.358970155083277</v>
      </c>
      <c r="D86" s="5">
        <v>150.88457773861595</v>
      </c>
      <c r="E86" s="6"/>
      <c r="F86" s="7">
        <v>22567820179.854767</v>
      </c>
      <c r="G86" s="7">
        <v>5169690476.2875595</v>
      </c>
      <c r="H86" s="7">
        <v>17398129703.56723</v>
      </c>
      <c r="I86" s="6"/>
      <c r="J86" s="7">
        <v>1962805192</v>
      </c>
      <c r="K86" s="7">
        <v>453650342.69281667</v>
      </c>
      <c r="L86" s="7">
        <v>1509154849.3071833</v>
      </c>
      <c r="M86" s="6"/>
      <c r="N86" s="7">
        <v>1962805192</v>
      </c>
      <c r="O86" s="7">
        <v>457542481</v>
      </c>
      <c r="P86" s="7">
        <v>1505262711</v>
      </c>
    </row>
    <row r="87" spans="1:16">
      <c r="A87" s="4">
        <v>45170</v>
      </c>
      <c r="B87" s="5">
        <v>108.20431224081007</v>
      </c>
      <c r="C87" s="5">
        <v>57.61107703853817</v>
      </c>
      <c r="D87" s="5">
        <v>145.78437138257664</v>
      </c>
      <c r="E87" s="6"/>
      <c r="F87" s="7">
        <v>21744373396.934814</v>
      </c>
      <c r="G87" s="7">
        <v>4934335949.2311859</v>
      </c>
      <c r="H87" s="7">
        <v>16810037447.703629</v>
      </c>
      <c r="I87" s="6"/>
      <c r="J87" s="7">
        <v>1721091650.0274858</v>
      </c>
      <c r="K87" s="7">
        <v>424251539.39376765</v>
      </c>
      <c r="L87" s="7">
        <v>1296840110.6337183</v>
      </c>
      <c r="M87" s="6"/>
      <c r="N87" s="7">
        <v>1722484119</v>
      </c>
      <c r="O87" s="7">
        <v>428295882</v>
      </c>
      <c r="P87" s="7">
        <v>1294188237</v>
      </c>
    </row>
    <row r="88" spans="1:16">
      <c r="A88" s="4">
        <v>45200</v>
      </c>
      <c r="B88" s="5">
        <v>104.27143761476256</v>
      </c>
      <c r="C88" s="5">
        <v>56.0906442770304</v>
      </c>
      <c r="D88" s="5">
        <v>140.05956335707344</v>
      </c>
      <c r="E88" s="6"/>
      <c r="F88" s="7">
        <v>20954036185.587952</v>
      </c>
      <c r="G88" s="7">
        <v>4804112276.6468658</v>
      </c>
      <c r="H88" s="7">
        <v>16149923908.941101</v>
      </c>
      <c r="I88" s="6"/>
      <c r="J88" s="7">
        <v>1550531191.7032256</v>
      </c>
      <c r="K88" s="7">
        <v>358224328.68620038</v>
      </c>
      <c r="L88" s="7">
        <v>1192306863.0170252</v>
      </c>
      <c r="M88" s="6"/>
      <c r="N88" s="7">
        <v>1555549092</v>
      </c>
      <c r="O88" s="7">
        <v>361297750</v>
      </c>
      <c r="P88" s="7">
        <v>1194251342</v>
      </c>
    </row>
    <row r="89" spans="1:16">
      <c r="A89" s="4">
        <v>45231</v>
      </c>
      <c r="B89" s="5">
        <v>102.22696946235632</v>
      </c>
      <c r="C89" s="5">
        <v>55.115565786090535</v>
      </c>
      <c r="D89" s="5">
        <v>137.22076516107856</v>
      </c>
      <c r="E89" s="6"/>
      <c r="F89" s="7">
        <v>20543186765.787323</v>
      </c>
      <c r="G89" s="7">
        <v>4720597697.5330582</v>
      </c>
      <c r="H89" s="7">
        <v>15822589068.254257</v>
      </c>
      <c r="I89" s="6"/>
      <c r="J89" s="7">
        <v>1541904484.2381337</v>
      </c>
      <c r="K89" s="7">
        <v>323839346.9375</v>
      </c>
      <c r="L89" s="7">
        <v>1218065137.3006337</v>
      </c>
      <c r="M89" s="6"/>
      <c r="N89" s="7">
        <v>1550636953</v>
      </c>
      <c r="O89" s="7">
        <v>326000334</v>
      </c>
      <c r="P89" s="7">
        <v>1224636619</v>
      </c>
    </row>
    <row r="90" spans="1:16">
      <c r="A90" s="4">
        <v>45261</v>
      </c>
      <c r="B90" s="5">
        <v>100.55266919114092</v>
      </c>
      <c r="C90" s="5">
        <v>53.757776235359188</v>
      </c>
      <c r="D90" s="5">
        <v>135.31136445504728</v>
      </c>
      <c r="E90" s="6"/>
      <c r="F90" s="7">
        <v>20206725034.069336</v>
      </c>
      <c r="G90" s="7">
        <v>4604304266.89328</v>
      </c>
      <c r="H90" s="7">
        <v>15602420767.176041</v>
      </c>
      <c r="I90" s="6"/>
      <c r="J90" s="7">
        <v>1571729085.5786924</v>
      </c>
      <c r="K90" s="7">
        <v>322976624.95722437</v>
      </c>
      <c r="L90" s="7">
        <v>1248752460.6214681</v>
      </c>
      <c r="M90" s="6"/>
      <c r="N90" s="7">
        <v>1575543962</v>
      </c>
      <c r="O90" s="7">
        <v>323900295</v>
      </c>
      <c r="P90" s="7">
        <v>1251643667</v>
      </c>
    </row>
    <row r="91" spans="1:16">
      <c r="A91" s="4">
        <v>45292</v>
      </c>
      <c r="B91" s="5">
        <v>99.827461425772469</v>
      </c>
      <c r="C91" s="5">
        <v>52.855885070586815</v>
      </c>
      <c r="D91" s="5">
        <v>134.71739503750177</v>
      </c>
      <c r="E91" s="6"/>
      <c r="F91" s="7">
        <v>20060989729.126648</v>
      </c>
      <c r="G91" s="7">
        <v>4527058115.1913528</v>
      </c>
      <c r="H91" s="7">
        <v>15533931613.935272</v>
      </c>
      <c r="I91" s="6"/>
      <c r="J91" s="7">
        <v>1744030399.6741934</v>
      </c>
      <c r="K91" s="7">
        <v>408230195.12452477</v>
      </c>
      <c r="L91" s="7">
        <v>1335800204.5496686</v>
      </c>
      <c r="M91" s="6"/>
      <c r="N91" s="7">
        <v>1749674511</v>
      </c>
      <c r="O91" s="7">
        <v>409397679</v>
      </c>
      <c r="P91" s="7">
        <v>1340276832</v>
      </c>
    </row>
    <row r="92" spans="1:16">
      <c r="A92" s="4">
        <v>45323</v>
      </c>
      <c r="B92" s="5">
        <v>100.12665302615875</v>
      </c>
      <c r="C92" s="5">
        <v>52.63054294528726</v>
      </c>
      <c r="D92" s="5">
        <v>135.40620411054661</v>
      </c>
      <c r="E92" s="6"/>
      <c r="F92" s="7">
        <v>20121114263.364685</v>
      </c>
      <c r="G92" s="7">
        <v>4507757768.6799011</v>
      </c>
      <c r="H92" s="7">
        <v>15613356494.684769</v>
      </c>
      <c r="I92" s="6"/>
      <c r="J92" s="7">
        <v>1580722374.6096773</v>
      </c>
      <c r="K92" s="7">
        <v>350038453.98385572</v>
      </c>
      <c r="L92" s="7">
        <v>1230683920.6258216</v>
      </c>
      <c r="M92" s="6"/>
      <c r="N92" s="7">
        <v>1585837981</v>
      </c>
      <c r="O92" s="7">
        <v>351373205</v>
      </c>
      <c r="P92" s="7">
        <v>1234464776</v>
      </c>
    </row>
    <row r="93" spans="1:16">
      <c r="A93" s="4">
        <v>45352</v>
      </c>
      <c r="B93" s="5">
        <v>99.937679989083279</v>
      </c>
      <c r="C93" s="5">
        <v>53.033101550305247</v>
      </c>
      <c r="D93" s="5">
        <v>134.77784833771173</v>
      </c>
      <c r="E93" s="6"/>
      <c r="F93" s="7">
        <v>20083138879.620483</v>
      </c>
      <c r="G93" s="7">
        <v>4542236544.26474</v>
      </c>
      <c r="H93" s="7">
        <v>15540902335.355743</v>
      </c>
      <c r="I93" s="6"/>
      <c r="J93" s="7">
        <v>1528297677.6174333</v>
      </c>
      <c r="K93" s="7">
        <v>308730845.31434</v>
      </c>
      <c r="L93" s="7">
        <v>1219566832.3030934</v>
      </c>
      <c r="M93" s="6"/>
      <c r="N93" s="7">
        <v>1532007138</v>
      </c>
      <c r="O93" s="7">
        <v>309908084</v>
      </c>
      <c r="P93" s="7">
        <v>1222099054</v>
      </c>
    </row>
    <row r="94" spans="1:16">
      <c r="A94" s="4">
        <v>45383</v>
      </c>
      <c r="B94" s="5">
        <v>99.962169428508716</v>
      </c>
      <c r="C94" s="5">
        <v>52.679808969679456</v>
      </c>
      <c r="D94" s="5">
        <v>135.08294981152233</v>
      </c>
      <c r="E94" s="6"/>
      <c r="F94" s="7">
        <v>20088060194.71524</v>
      </c>
      <c r="G94" s="7">
        <v>4511977358.5180054</v>
      </c>
      <c r="H94" s="7">
        <v>15576082836.197266</v>
      </c>
      <c r="I94" s="6"/>
      <c r="J94" s="7">
        <v>1476872638.1240935</v>
      </c>
      <c r="K94" s="7">
        <v>294459718.3390314</v>
      </c>
      <c r="L94" s="7">
        <v>1182412919.7850621</v>
      </c>
      <c r="M94" s="6"/>
      <c r="N94" s="7">
        <v>1482847042</v>
      </c>
      <c r="O94" s="7">
        <v>295582539</v>
      </c>
      <c r="P94" s="7">
        <v>1187264503</v>
      </c>
    </row>
    <row r="95" spans="1:16">
      <c r="A95" s="4">
        <v>45413</v>
      </c>
      <c r="B95" s="5">
        <v>99.142541431768493</v>
      </c>
      <c r="C95" s="5">
        <v>51.822520545451226</v>
      </c>
      <c r="D95" s="5">
        <v>134.29129553669662</v>
      </c>
      <c r="E95" s="6"/>
      <c r="F95" s="7">
        <v>19923350518.745605</v>
      </c>
      <c r="G95" s="7">
        <v>4438551390.6663818</v>
      </c>
      <c r="H95" s="7">
        <v>15484799128.079254</v>
      </c>
      <c r="I95" s="6"/>
      <c r="J95" s="7">
        <v>1687791847.2310178</v>
      </c>
      <c r="K95" s="7">
        <v>329924651.03988606</v>
      </c>
      <c r="L95" s="7">
        <v>1357867196.1911318</v>
      </c>
      <c r="M95" s="6"/>
      <c r="N95" s="7">
        <v>1690522902</v>
      </c>
      <c r="O95" s="7">
        <v>331182705</v>
      </c>
      <c r="P95" s="7">
        <v>1359340197</v>
      </c>
    </row>
    <row r="96" spans="1:16">
      <c r="A96" s="4">
        <v>45444</v>
      </c>
      <c r="B96" s="5">
        <v>98.708807675024815</v>
      </c>
      <c r="C96" s="5">
        <v>50.6621472563073</v>
      </c>
      <c r="D96" s="5">
        <v>134.39730106511971</v>
      </c>
      <c r="E96" s="6"/>
      <c r="F96" s="7">
        <v>19836188846.847534</v>
      </c>
      <c r="G96" s="7">
        <v>4339166481.9044724</v>
      </c>
      <c r="H96" s="7">
        <v>15497022364.9431</v>
      </c>
      <c r="I96" s="6"/>
      <c r="J96" s="7">
        <v>1677862978.0435834</v>
      </c>
      <c r="K96" s="7">
        <v>337952619.37299335</v>
      </c>
      <c r="L96" s="7">
        <v>1339910358.6705899</v>
      </c>
      <c r="M96" s="6"/>
      <c r="N96" s="7">
        <v>1681935461</v>
      </c>
      <c r="O96" s="7">
        <v>341174284</v>
      </c>
      <c r="P96" s="7">
        <v>1340761177</v>
      </c>
    </row>
    <row r="97" spans="1:16">
      <c r="A97" s="4">
        <v>45474</v>
      </c>
      <c r="B97" s="5">
        <v>99.415858070301596</v>
      </c>
      <c r="C97" s="5">
        <v>51.22181223923603</v>
      </c>
      <c r="D97" s="5">
        <v>135.21382760855195</v>
      </c>
      <c r="E97" s="6"/>
      <c r="F97" s="7">
        <v>19978275307.977966</v>
      </c>
      <c r="G97" s="7">
        <v>4387101274.7732773</v>
      </c>
      <c r="H97" s="7">
        <v>15591174033.204712</v>
      </c>
      <c r="I97" s="6"/>
      <c r="J97" s="7">
        <v>1934635789.1304348</v>
      </c>
      <c r="K97" s="7">
        <v>474822608.93113214</v>
      </c>
      <c r="L97" s="7">
        <v>1459813180.1993027</v>
      </c>
      <c r="M97" s="6"/>
      <c r="N97" s="7">
        <v>1944027225</v>
      </c>
      <c r="O97" s="7">
        <v>479801683</v>
      </c>
      <c r="P97" s="7">
        <v>1464225542</v>
      </c>
    </row>
    <row r="98" spans="1:16">
      <c r="A98" s="4">
        <v>45505</v>
      </c>
      <c r="B98" s="5">
        <v>99.32914651295674</v>
      </c>
      <c r="C98" s="5">
        <v>51.217603190179105</v>
      </c>
      <c r="D98" s="5">
        <v>135.06583415989482</v>
      </c>
      <c r="E98" s="6"/>
      <c r="F98" s="7">
        <v>19960850046.066589</v>
      </c>
      <c r="G98" s="7">
        <v>4386740773.5790405</v>
      </c>
      <c r="H98" s="7">
        <v>15574109272.487579</v>
      </c>
      <c r="I98" s="6"/>
      <c r="J98" s="7">
        <v>1945379930.0886381</v>
      </c>
      <c r="K98" s="7">
        <v>453289841.4985835</v>
      </c>
      <c r="L98" s="7">
        <v>1492090088.5900545</v>
      </c>
      <c r="M98" s="6"/>
      <c r="N98" s="7">
        <v>1953249590</v>
      </c>
      <c r="O98" s="7">
        <v>457611003</v>
      </c>
      <c r="P98" s="7">
        <v>1495638587</v>
      </c>
    </row>
    <row r="99" spans="1:16">
      <c r="A99" s="4">
        <v>45536</v>
      </c>
      <c r="B99" s="5">
        <v>100.66134071922252</v>
      </c>
      <c r="C99" s="5">
        <v>51.253125529491918</v>
      </c>
      <c r="D99" s="5">
        <v>137.36118095469826</v>
      </c>
      <c r="E99" s="6"/>
      <c r="F99" s="7">
        <v>20228563297.584778</v>
      </c>
      <c r="G99" s="7">
        <v>4389783229.3858414</v>
      </c>
      <c r="H99" s="7">
        <v>15838780068.198975</v>
      </c>
      <c r="I99" s="6"/>
      <c r="J99" s="7">
        <v>1988804901.545675</v>
      </c>
      <c r="K99" s="7">
        <v>427293995.2005704</v>
      </c>
      <c r="L99" s="7">
        <v>1561510906.3451047</v>
      </c>
      <c r="M99" s="6"/>
      <c r="N99" s="7">
        <v>1990413967</v>
      </c>
      <c r="O99" s="7">
        <v>428515999</v>
      </c>
      <c r="P99" s="7">
        <v>1561897968</v>
      </c>
    </row>
    <row r="100" spans="1:16">
      <c r="A100" s="4">
        <v>45566</v>
      </c>
      <c r="B100" s="5">
        <v>102.52145756914643</v>
      </c>
      <c r="C100" s="5">
        <v>51.208460410154025</v>
      </c>
      <c r="D100" s="5">
        <v>140.63614741387994</v>
      </c>
      <c r="E100" s="6"/>
      <c r="F100" s="7">
        <v>20602366101.82663</v>
      </c>
      <c r="G100" s="7">
        <v>4385957702.8490219</v>
      </c>
      <c r="H100" s="7">
        <v>16216408398.977631</v>
      </c>
      <c r="I100" s="6"/>
      <c r="J100" s="7">
        <v>1924333995.9450729</v>
      </c>
      <c r="K100" s="7">
        <v>354398802.14938158</v>
      </c>
      <c r="L100" s="7">
        <v>1569935193.7956913</v>
      </c>
      <c r="M100" s="6"/>
      <c r="N100" s="7">
        <v>1927447805</v>
      </c>
      <c r="O100" s="7">
        <v>355074491</v>
      </c>
      <c r="P100" s="7">
        <v>1572373314</v>
      </c>
    </row>
    <row r="101" spans="1:16">
      <c r="A101" s="4">
        <v>45597</v>
      </c>
      <c r="B101" s="5">
        <v>103.22470926121045</v>
      </c>
      <c r="C101" s="5">
        <v>51.121209009989968</v>
      </c>
      <c r="D101" s="5">
        <v>141.92657549106568</v>
      </c>
      <c r="E101" s="6"/>
      <c r="F101" s="7">
        <v>20743689188.380096</v>
      </c>
      <c r="G101" s="7">
        <v>4378484700.38871</v>
      </c>
      <c r="H101" s="7">
        <v>16365204487.991409</v>
      </c>
      <c r="I101" s="6"/>
      <c r="J101" s="7">
        <v>1683227570.7915995</v>
      </c>
      <c r="K101" s="7">
        <v>316366344.47718632</v>
      </c>
      <c r="L101" s="7">
        <v>1366861226.3144131</v>
      </c>
      <c r="M101" s="6"/>
      <c r="N101" s="7">
        <v>1685951240</v>
      </c>
      <c r="O101" s="7">
        <v>317271110</v>
      </c>
      <c r="P101" s="7">
        <v>1368680130</v>
      </c>
    </row>
    <row r="102" spans="1:16">
      <c r="A102" s="4">
        <v>45627</v>
      </c>
      <c r="B102" s="5">
        <v>104.49106088031219</v>
      </c>
      <c r="C102" s="5">
        <v>51.649680222823548</v>
      </c>
      <c r="D102" s="5">
        <v>143.74101598403061</v>
      </c>
      <c r="E102" s="6"/>
      <c r="F102" s="7">
        <v>20998170935.801392</v>
      </c>
      <c r="G102" s="7">
        <v>4423747775.4371796</v>
      </c>
      <c r="H102" s="7">
        <v>16574423160.364243</v>
      </c>
      <c r="I102" s="6"/>
      <c r="J102" s="7">
        <v>1826210833</v>
      </c>
      <c r="K102" s="7">
        <v>368239700.0056926</v>
      </c>
      <c r="L102" s="7">
        <v>1457971132.9943075</v>
      </c>
      <c r="M102" s="6"/>
      <c r="N102" s="7">
        <v>1826210833</v>
      </c>
      <c r="O102" s="7">
        <v>369994894</v>
      </c>
      <c r="P102" s="7">
        <v>1456215939</v>
      </c>
    </row>
    <row r="103" spans="1:16">
      <c r="A103" s="4">
        <v>45658</v>
      </c>
      <c r="B103" s="5">
        <v>104.6598579494709</v>
      </c>
      <c r="C103" s="5">
        <v>51.434778575695198</v>
      </c>
      <c r="D103" s="5">
        <v>144.19481993984203</v>
      </c>
      <c r="E103" s="6"/>
      <c r="F103" s="7">
        <v>21032091825.127197</v>
      </c>
      <c r="G103" s="7">
        <v>4405341646.3126526</v>
      </c>
      <c r="H103" s="7">
        <v>16626750178.814575</v>
      </c>
      <c r="I103" s="6"/>
      <c r="J103" s="7">
        <v>1777951289</v>
      </c>
      <c r="K103" s="7">
        <v>389824066</v>
      </c>
      <c r="L103" s="7">
        <v>1388127223</v>
      </c>
      <c r="M103" s="6"/>
      <c r="N103" s="7">
        <v>1777951289</v>
      </c>
      <c r="O103" s="7">
        <v>389824066</v>
      </c>
      <c r="P103" s="7">
        <v>1388127223</v>
      </c>
    </row>
    <row r="104" spans="1:16">
      <c r="A104" s="4">
        <v>45689</v>
      </c>
      <c r="B104" s="5">
        <v>105.01857710505578</v>
      </c>
      <c r="C104" s="5">
        <v>51.804704337371973</v>
      </c>
      <c r="D104" s="5">
        <v>144.54521496043083</v>
      </c>
      <c r="E104" s="6"/>
      <c r="F104" s="7">
        <v>21104178815.95166</v>
      </c>
      <c r="G104" s="7">
        <v>4437025448.7725067</v>
      </c>
      <c r="H104" s="7">
        <v>16667153367.179184</v>
      </c>
      <c r="I104" s="6"/>
      <c r="J104" s="7">
        <v>1652809365.4341464</v>
      </c>
      <c r="K104" s="7">
        <v>381722256.44370866</v>
      </c>
      <c r="L104" s="7">
        <v>1271087108.9904377</v>
      </c>
      <c r="M104" s="6"/>
      <c r="N104" s="7">
        <v>1644786019</v>
      </c>
      <c r="O104" s="7">
        <v>384633389</v>
      </c>
      <c r="P104" s="7">
        <v>1260152630</v>
      </c>
    </row>
    <row r="105" spans="1:16">
      <c r="A105" s="4">
        <v>45717</v>
      </c>
      <c r="B105" s="5">
        <v>105.95309113372868</v>
      </c>
      <c r="C105" s="5">
        <v>51.721673997130594</v>
      </c>
      <c r="D105" s="5">
        <v>146.23554896009952</v>
      </c>
      <c r="E105" s="6"/>
      <c r="F105" s="7">
        <v>21291975601.156616</v>
      </c>
      <c r="G105" s="7">
        <v>4429913976.2260742</v>
      </c>
      <c r="H105" s="7">
        <v>16862061624.930557</v>
      </c>
      <c r="I105" s="6"/>
      <c r="J105" s="7">
        <v>1716094462.8223844</v>
      </c>
      <c r="K105" s="7">
        <v>301619372.76790833</v>
      </c>
      <c r="L105" s="7">
        <v>1414475090.054476</v>
      </c>
      <c r="M105" s="6"/>
      <c r="N105" s="7">
        <v>1711929185</v>
      </c>
      <c r="O105" s="7">
        <v>301044312</v>
      </c>
      <c r="P105" s="7">
        <v>1410884873</v>
      </c>
    </row>
    <row r="106" spans="1:16">
      <c r="A106" s="4">
        <v>45748</v>
      </c>
      <c r="B106" s="5">
        <v>107.5749444281368</v>
      </c>
      <c r="C106" s="5">
        <v>51.729961350124398</v>
      </c>
      <c r="D106" s="5">
        <v>149.05594002867949</v>
      </c>
      <c r="E106" s="6"/>
      <c r="F106" s="7">
        <v>21617897765.424652</v>
      </c>
      <c r="G106" s="7">
        <v>4430623780.4148407</v>
      </c>
      <c r="H106" s="7">
        <v>17187273985.009811</v>
      </c>
      <c r="I106" s="6"/>
      <c r="J106" s="7">
        <v>1802794802.3921247</v>
      </c>
      <c r="K106" s="7">
        <v>295169522.52780491</v>
      </c>
      <c r="L106" s="7">
        <v>1507625279.8643198</v>
      </c>
      <c r="M106" s="6"/>
      <c r="N106" s="7">
        <v>1777999081</v>
      </c>
      <c r="O106" s="7">
        <v>288416359</v>
      </c>
      <c r="P106" s="7">
        <v>1489582722</v>
      </c>
    </row>
    <row r="107" spans="1:16">
      <c r="A107" s="4">
        <v>45778</v>
      </c>
      <c r="B107" s="5">
        <v>107.68036040376474</v>
      </c>
      <c r="C107" s="5">
        <v>50.48315112469286</v>
      </c>
      <c r="D107" s="5">
        <v>150.16577369781314</v>
      </c>
      <c r="E107" s="6"/>
      <c r="F107" s="7">
        <v>21639081804.106537</v>
      </c>
      <c r="G107" s="7">
        <v>4323835627.2771988</v>
      </c>
      <c r="H107" s="7">
        <v>17315246176.82933</v>
      </c>
      <c r="I107" s="6"/>
      <c r="J107" s="7">
        <v>1708975885.9129004</v>
      </c>
      <c r="K107" s="7">
        <v>223136497.90224832</v>
      </c>
      <c r="L107" s="7">
        <v>1485839388.0106521</v>
      </c>
      <c r="M107" s="6"/>
      <c r="N107" s="7">
        <v>1682705221</v>
      </c>
      <c r="O107" s="7">
        <v>217605946</v>
      </c>
      <c r="P107" s="7">
        <v>1465099275</v>
      </c>
    </row>
    <row r="108" spans="1:16">
      <c r="A108" s="4">
        <v>45809</v>
      </c>
      <c r="B108" s="5">
        <v>108.96922821611687</v>
      </c>
      <c r="C108" s="5">
        <v>49.648707982586977</v>
      </c>
      <c r="D108" s="5">
        <v>153.03181187544973</v>
      </c>
      <c r="E108" s="6"/>
      <c r="F108" s="7">
        <v>21898088329.730988</v>
      </c>
      <c r="G108" s="7">
        <v>4252366336.9022217</v>
      </c>
      <c r="H108" s="7">
        <v>17645721992.828751</v>
      </c>
      <c r="I108" s="6"/>
      <c r="J108" s="7">
        <v>1936869503.6680226</v>
      </c>
      <c r="K108" s="7">
        <v>266483328.99801588</v>
      </c>
      <c r="L108" s="7">
        <v>1670386174.6700068</v>
      </c>
      <c r="M108" s="6"/>
      <c r="N108" s="7">
        <v>1925900178</v>
      </c>
      <c r="O108" s="7">
        <v>256067870</v>
      </c>
      <c r="P108" s="7">
        <v>1669832308</v>
      </c>
    </row>
    <row r="109" spans="1:16">
      <c r="A109" s="4">
        <v>45839</v>
      </c>
      <c r="B109" s="5">
        <v>109.26346144912311</v>
      </c>
      <c r="C109" s="5">
        <v>48.285049271818089</v>
      </c>
      <c r="D109" s="5">
        <v>154.55750771504037</v>
      </c>
      <c r="E109" s="6"/>
      <c r="F109" s="7">
        <v>21957216447.194885</v>
      </c>
      <c r="G109" s="7">
        <v>4135570218.0841675</v>
      </c>
      <c r="H109" s="7">
        <v>17821646229.110703</v>
      </c>
      <c r="I109" s="6"/>
      <c r="J109" s="7">
        <v>1993763906.594332</v>
      </c>
      <c r="K109" s="7">
        <v>358026490.1130777</v>
      </c>
      <c r="L109" s="7">
        <v>1635737416.4812543</v>
      </c>
      <c r="M109" s="6"/>
      <c r="N109" s="7">
        <v>1992150829</v>
      </c>
      <c r="O109" s="7">
        <v>347104805</v>
      </c>
      <c r="P109" s="7">
        <v>1645046024</v>
      </c>
    </row>
    <row r="110" spans="1:16">
      <c r="A110" s="4">
        <v>45870</v>
      </c>
      <c r="B110" s="5">
        <v>109.15464762266744</v>
      </c>
      <c r="C110" s="5">
        <v>46.273135543242724</v>
      </c>
      <c r="D110" s="5">
        <v>155.86229407818328</v>
      </c>
      <c r="E110" s="6"/>
      <c r="F110" s="7">
        <v>21935349587.878448</v>
      </c>
      <c r="G110" s="7">
        <v>3963251651.1005936</v>
      </c>
      <c r="H110" s="7">
        <v>17972097936.777817</v>
      </c>
      <c r="I110" s="6"/>
      <c r="J110" s="7">
        <v>1923513070.772182</v>
      </c>
      <c r="K110" s="7">
        <v>280971274.51500487</v>
      </c>
      <c r="L110" s="7">
        <v>1642541796.2571771</v>
      </c>
      <c r="M110" s="6"/>
      <c r="N110" s="7">
        <v>1946856676</v>
      </c>
      <c r="O110" s="7">
        <v>276685726</v>
      </c>
      <c r="P110" s="7">
        <v>1670170950</v>
      </c>
    </row>
    <row r="111" spans="1:16">
      <c r="A111" s="4">
        <v>45901</v>
      </c>
      <c r="B111" s="5">
        <v>108.07805504652821</v>
      </c>
      <c r="C111" s="5">
        <v>43.745395230204615</v>
      </c>
      <c r="D111" s="5">
        <v>155.86359694711825</v>
      </c>
      <c r="E111" s="6"/>
      <c r="F111" s="7">
        <v>21719001177.291626</v>
      </c>
      <c r="G111" s="7">
        <v>3746753009.9000244</v>
      </c>
      <c r="H111" s="7">
        <v>17972248167.391556</v>
      </c>
      <c r="I111" s="6"/>
      <c r="J111" s="7">
        <v>1772456490.9588606</v>
      </c>
      <c r="K111" s="7">
        <v>210795354</v>
      </c>
      <c r="L111" s="7">
        <v>1561661136.9588606</v>
      </c>
      <c r="M111" s="6"/>
      <c r="N111" s="7">
        <v>1812609227</v>
      </c>
      <c r="O111" s="7">
        <v>210795354</v>
      </c>
      <c r="P111" s="7">
        <v>1601813873</v>
      </c>
    </row>
    <row r="112" spans="1:16">
      <c r="A112" s="4">
        <v>45931</v>
      </c>
      <c r="B112" s="5">
        <v>106.35811740296151</v>
      </c>
      <c r="C112" s="5">
        <v>41.691774644018025</v>
      </c>
      <c r="D112" s="5">
        <v>154.39151506268863</v>
      </c>
      <c r="E112" s="6"/>
      <c r="F112" s="7">
        <v>21373368313.252655</v>
      </c>
      <c r="G112" s="7">
        <v>3570862288.785347</v>
      </c>
      <c r="H112" s="7">
        <v>17802506024.46727</v>
      </c>
      <c r="I112" s="6"/>
      <c r="J112" s="7">
        <v>1578701131.9061034</v>
      </c>
      <c r="K112" s="7">
        <v>178508081.03470922</v>
      </c>
      <c r="L112" s="7">
        <v>1400193050.8713942</v>
      </c>
      <c r="M112" s="6"/>
      <c r="N112" s="7">
        <v>1632346316</v>
      </c>
      <c r="O112" s="7">
        <v>181400967</v>
      </c>
      <c r="P112" s="7">
        <v>1450945349</v>
      </c>
    </row>
    <row r="113" spans="1:16">
      <c r="A113" s="4">
        <v>45962</v>
      </c>
      <c r="B113" s="5">
        <v>105.61474282410484</v>
      </c>
      <c r="C113" s="5">
        <v>39.934525426821409</v>
      </c>
      <c r="D113" s="5">
        <v>154.40123462218506</v>
      </c>
      <c r="E113" s="6"/>
      <c r="F113" s="7">
        <v>21223982266.784607</v>
      </c>
      <c r="G113" s="7">
        <v>3420355503.8076706</v>
      </c>
      <c r="H113" s="7">
        <v>17803626762.976898</v>
      </c>
      <c r="I113" s="6"/>
      <c r="J113" s="7">
        <v>1533841524.3235528</v>
      </c>
      <c r="K113" s="7">
        <v>165859559.49951315</v>
      </c>
      <c r="L113" s="7">
        <v>1367981964.8240397</v>
      </c>
      <c r="M113" s="6"/>
      <c r="N113" s="7">
        <v>1564865827</v>
      </c>
      <c r="O113" s="7">
        <v>162381094</v>
      </c>
      <c r="P113" s="7">
        <v>1402484733</v>
      </c>
    </row>
    <row r="114" spans="1:16">
      <c r="A114" s="4">
        <v>45992</v>
      </c>
      <c r="B114" s="5">
        <v>104.6770278353806</v>
      </c>
      <c r="C114" s="5">
        <v>37.678435380969766</v>
      </c>
      <c r="D114" s="5">
        <v>154.44279309600563</v>
      </c>
      <c r="E114" s="6"/>
      <c r="F114" s="7">
        <v>21035542227.451019</v>
      </c>
      <c r="G114" s="7">
        <v>3227123459.0309067</v>
      </c>
      <c r="H114" s="7">
        <v>17808418768.420059</v>
      </c>
      <c r="I114" s="6"/>
      <c r="J114" s="7">
        <v>1637770793.6664057</v>
      </c>
      <c r="K114" s="7">
        <v>175007655.22892722</v>
      </c>
      <c r="L114" s="7">
        <v>1462763138.4374785</v>
      </c>
      <c r="M114" s="6"/>
      <c r="N114" s="7">
        <v>1692098142</v>
      </c>
      <c r="O114" s="7">
        <v>174173491</v>
      </c>
      <c r="P114" s="7">
        <v>1517924651</v>
      </c>
    </row>
  </sheetData>
  <mergeCells count="4">
    <mergeCell ref="B5:D5"/>
    <mergeCell ref="F5:H5"/>
    <mergeCell ref="J5:L5"/>
    <mergeCell ref="N5:P5"/>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7D2E3-B379-42B9-8FC1-121A7F27DCDA}">
  <dimension ref="A1:Q114"/>
  <sheetViews>
    <sheetView zoomScale="80" zoomScaleNormal="80" zoomScaleSheetLayoutView="50" workbookViewId="0">
      <pane xSplit="1" ySplit="6" topLeftCell="M20" activePane="bottomRight" state="frozen"/>
      <selection pane="bottomRight" activeCell="M20" sqref="M20"/>
      <selection pane="bottomLeft" activeCell="A7" sqref="A7"/>
      <selection pane="topRight" activeCell="B1" sqref="B1"/>
    </sheetView>
  </sheetViews>
  <sheetFormatPr defaultRowHeight="14.45"/>
  <cols>
    <col min="1" max="1" width="10.7109375" style="10" customWidth="1"/>
    <col min="2" max="5" width="15.7109375" style="10" customWidth="1"/>
    <col min="6" max="6" width="8.85546875" style="10"/>
    <col min="7" max="7" width="16.5703125" style="15" customWidth="1"/>
    <col min="8" max="8" width="18.85546875" style="15" bestFit="1" customWidth="1"/>
    <col min="9" max="9" width="17.28515625" style="15" customWidth="1"/>
    <col min="10" max="11" width="18.85546875" style="15" bestFit="1" customWidth="1"/>
    <col min="12" max="12" width="8.85546875" style="10"/>
    <col min="13" max="13" width="16.7109375" bestFit="1" customWidth="1"/>
    <col min="14" max="14" width="17.28515625" bestFit="1" customWidth="1"/>
    <col min="15" max="15" width="17.42578125" bestFit="1" customWidth="1"/>
    <col min="16" max="16" width="17.85546875" bestFit="1" customWidth="1"/>
    <col min="17" max="17" width="16.7109375" bestFit="1" customWidth="1"/>
  </cols>
  <sheetData>
    <row r="1" spans="1:17">
      <c r="A1" s="8" t="s">
        <v>104</v>
      </c>
    </row>
    <row r="2" spans="1:17">
      <c r="A2" s="2" t="s">
        <v>102</v>
      </c>
    </row>
    <row r="3" spans="1:17">
      <c r="A3" s="2" t="s">
        <v>103</v>
      </c>
    </row>
    <row r="5" spans="1:17">
      <c r="A5" s="10" t="s">
        <v>77</v>
      </c>
      <c r="G5" s="25" t="s">
        <v>63</v>
      </c>
      <c r="M5" s="39" t="s">
        <v>60</v>
      </c>
      <c r="N5" s="39"/>
      <c r="O5" s="39"/>
      <c r="P5" s="39"/>
      <c r="Q5" s="39"/>
    </row>
    <row r="6" spans="1:17" ht="42" customHeight="1">
      <c r="A6" s="16" t="s">
        <v>64</v>
      </c>
      <c r="B6" s="26" t="s">
        <v>78</v>
      </c>
      <c r="C6" s="26" t="s">
        <v>80</v>
      </c>
      <c r="D6" s="26" t="s">
        <v>105</v>
      </c>
      <c r="E6" s="26" t="s">
        <v>81</v>
      </c>
      <c r="F6" s="27"/>
      <c r="G6" s="28" t="s">
        <v>82</v>
      </c>
      <c r="H6" s="28" t="s">
        <v>83</v>
      </c>
      <c r="I6" s="28" t="s">
        <v>106</v>
      </c>
      <c r="J6" s="28" t="s">
        <v>85</v>
      </c>
      <c r="K6" s="28" t="s">
        <v>86</v>
      </c>
      <c r="L6" s="17"/>
      <c r="M6" s="28" t="s">
        <v>82</v>
      </c>
      <c r="N6" s="28" t="s">
        <v>83</v>
      </c>
      <c r="O6" s="28" t="s">
        <v>106</v>
      </c>
      <c r="P6" s="28" t="s">
        <v>85</v>
      </c>
      <c r="Q6" s="28" t="s">
        <v>86</v>
      </c>
    </row>
    <row r="7" spans="1:17">
      <c r="A7" s="19">
        <v>42736</v>
      </c>
      <c r="B7" s="14">
        <v>41.630421098166529</v>
      </c>
      <c r="C7" s="14">
        <v>20.78197805917349</v>
      </c>
      <c r="D7" s="14">
        <v>7.4490392069078259</v>
      </c>
      <c r="E7" s="20">
        <f t="shared" ref="E7:E38" si="0">100-SUM(B7:D7)</f>
        <v>30.138561635752154</v>
      </c>
      <c r="G7" s="22">
        <v>860596183</v>
      </c>
      <c r="H7" s="22">
        <v>457635946</v>
      </c>
      <c r="I7" s="22">
        <v>155624332</v>
      </c>
      <c r="J7" s="21">
        <v>1825684433</v>
      </c>
      <c r="K7" s="15">
        <f>J7-G7-H7-I7</f>
        <v>351827972</v>
      </c>
      <c r="M7" s="36">
        <v>9079652781</v>
      </c>
      <c r="N7" s="36">
        <v>4516466678</v>
      </c>
      <c r="O7" s="36">
        <v>1625781167</v>
      </c>
      <c r="P7" s="36">
        <v>19660074297</v>
      </c>
      <c r="Q7" s="36">
        <v>4438173671</v>
      </c>
    </row>
    <row r="8" spans="1:17">
      <c r="A8" s="19">
        <v>42767</v>
      </c>
      <c r="B8" s="14">
        <v>41.21999418905456</v>
      </c>
      <c r="C8" s="14">
        <v>20.881026896867589</v>
      </c>
      <c r="D8" s="14">
        <v>7.5451528953488127</v>
      </c>
      <c r="E8" s="20">
        <f t="shared" si="0"/>
        <v>30.353826018729038</v>
      </c>
      <c r="G8" s="22">
        <v>647191704</v>
      </c>
      <c r="H8" s="22">
        <v>342291518</v>
      </c>
      <c r="I8" s="22">
        <v>126016890</v>
      </c>
      <c r="J8" s="21">
        <v>1467087869</v>
      </c>
      <c r="K8" s="15">
        <f t="shared" ref="K8:K71" si="1">J8-G8-H8-I8</f>
        <v>351587757</v>
      </c>
      <c r="M8" s="36">
        <v>8867301227</v>
      </c>
      <c r="N8" s="36">
        <v>4477173993</v>
      </c>
      <c r="O8" s="36">
        <v>1624276159</v>
      </c>
      <c r="P8" s="36">
        <v>19394185727</v>
      </c>
      <c r="Q8" s="36">
        <v>4425434348</v>
      </c>
    </row>
    <row r="9" spans="1:17">
      <c r="A9" s="19">
        <v>42795</v>
      </c>
      <c r="B9" s="14">
        <v>41.222039282413448</v>
      </c>
      <c r="C9" s="14">
        <v>21.066825607191049</v>
      </c>
      <c r="D9" s="14">
        <v>7.5303655477685503</v>
      </c>
      <c r="E9" s="20">
        <f t="shared" si="0"/>
        <v>30.180769562626949</v>
      </c>
      <c r="G9" s="22">
        <v>487781864</v>
      </c>
      <c r="H9" s="22">
        <v>317291611</v>
      </c>
      <c r="I9" s="22">
        <v>136028030</v>
      </c>
      <c r="J9" s="21">
        <v>1259296771</v>
      </c>
      <c r="K9" s="15">
        <f t="shared" si="1"/>
        <v>318195266</v>
      </c>
      <c r="M9" s="36">
        <v>8909728840</v>
      </c>
      <c r="N9" s="36">
        <v>4538576580</v>
      </c>
      <c r="O9" s="36">
        <v>1628681924</v>
      </c>
      <c r="P9" s="36">
        <v>19483037532</v>
      </c>
      <c r="Q9" s="36">
        <v>4406050188</v>
      </c>
    </row>
    <row r="10" spans="1:17">
      <c r="A10" s="19">
        <v>42826</v>
      </c>
      <c r="B10" s="14">
        <v>41.096533078311708</v>
      </c>
      <c r="C10" s="14">
        <v>21.376010195177969</v>
      </c>
      <c r="D10" s="14">
        <v>7.543999051621042</v>
      </c>
      <c r="E10" s="20">
        <f t="shared" si="0"/>
        <v>29.98345767488928</v>
      </c>
      <c r="G10" s="22">
        <v>518011577</v>
      </c>
      <c r="H10" s="22">
        <v>377626649</v>
      </c>
      <c r="I10" s="22">
        <v>125714871</v>
      </c>
      <c r="J10" s="21">
        <v>1305176018</v>
      </c>
      <c r="K10" s="15">
        <f t="shared" si="1"/>
        <v>283822921</v>
      </c>
      <c r="M10" s="36">
        <v>8893091999</v>
      </c>
      <c r="N10" s="36">
        <v>4611023116</v>
      </c>
      <c r="O10" s="36">
        <v>1633554185</v>
      </c>
      <c r="P10" s="36">
        <v>19519650530</v>
      </c>
      <c r="Q10" s="36">
        <v>4381981230</v>
      </c>
    </row>
    <row r="11" spans="1:17">
      <c r="A11" s="19">
        <v>42856</v>
      </c>
      <c r="B11" s="14">
        <v>40.860270950162608</v>
      </c>
      <c r="C11" s="14">
        <v>21.695299151858904</v>
      </c>
      <c r="D11" s="14">
        <v>7.6373907234416896</v>
      </c>
      <c r="E11" s="20">
        <f t="shared" si="0"/>
        <v>29.807039174536797</v>
      </c>
      <c r="G11" s="22">
        <v>684148069</v>
      </c>
      <c r="H11" s="22">
        <v>466175640</v>
      </c>
      <c r="I11" s="22">
        <v>188390701</v>
      </c>
      <c r="J11" s="21">
        <v>1694342330</v>
      </c>
      <c r="K11" s="15">
        <f t="shared" si="1"/>
        <v>355627920</v>
      </c>
      <c r="M11" s="36">
        <v>8867993053</v>
      </c>
      <c r="N11" s="36">
        <v>4694219775</v>
      </c>
      <c r="O11" s="36">
        <v>1658669094</v>
      </c>
      <c r="P11" s="36">
        <v>19569938045</v>
      </c>
      <c r="Q11" s="36">
        <v>4349056123</v>
      </c>
    </row>
    <row r="12" spans="1:17">
      <c r="A12" s="19">
        <v>42887</v>
      </c>
      <c r="B12" s="14">
        <v>40.635493349430327</v>
      </c>
      <c r="C12" s="14">
        <v>21.917738462866087</v>
      </c>
      <c r="D12" s="14">
        <v>7.6529184436407824</v>
      </c>
      <c r="E12" s="20">
        <f t="shared" si="0"/>
        <v>29.793849744062797</v>
      </c>
      <c r="G12" s="22">
        <v>765495417</v>
      </c>
      <c r="H12" s="22">
        <v>501809838</v>
      </c>
      <c r="I12" s="22">
        <v>154270781</v>
      </c>
      <c r="J12" s="21">
        <v>1788850192</v>
      </c>
      <c r="K12" s="15">
        <f t="shared" si="1"/>
        <v>367274156</v>
      </c>
      <c r="M12" s="36">
        <v>8779098428</v>
      </c>
      <c r="N12" s="36">
        <v>4721042323</v>
      </c>
      <c r="O12" s="36">
        <v>1654529554</v>
      </c>
      <c r="P12" s="36">
        <v>19471344648</v>
      </c>
      <c r="Q12" s="36">
        <v>4316674343</v>
      </c>
    </row>
    <row r="13" spans="1:17">
      <c r="A13" s="19">
        <v>42917</v>
      </c>
      <c r="B13" s="14">
        <v>40.122675782263428</v>
      </c>
      <c r="C13" s="14">
        <v>22.229909897134508</v>
      </c>
      <c r="D13" s="14">
        <v>7.6088614387295941</v>
      </c>
      <c r="E13" s="20">
        <f t="shared" si="0"/>
        <v>30.038552881872477</v>
      </c>
      <c r="G13" s="22">
        <v>873079511</v>
      </c>
      <c r="H13" s="22">
        <v>464863228</v>
      </c>
      <c r="I13" s="22">
        <v>126622337</v>
      </c>
      <c r="J13" s="21">
        <v>1899730273</v>
      </c>
      <c r="K13" s="15">
        <f t="shared" si="1"/>
        <v>435165197</v>
      </c>
      <c r="M13" s="36">
        <v>8687543711</v>
      </c>
      <c r="N13" s="36">
        <v>4800210145</v>
      </c>
      <c r="O13" s="36">
        <v>1648664310</v>
      </c>
      <c r="P13" s="36">
        <v>19469474369</v>
      </c>
      <c r="Q13" s="36">
        <v>4333056203</v>
      </c>
    </row>
    <row r="14" spans="1:17">
      <c r="A14" s="19">
        <v>42948</v>
      </c>
      <c r="B14" s="14">
        <v>39.698887050958795</v>
      </c>
      <c r="C14" s="14">
        <v>22.612317954514996</v>
      </c>
      <c r="D14" s="14">
        <v>7.6973176681967068</v>
      </c>
      <c r="E14" s="20">
        <f t="shared" si="0"/>
        <v>29.991477326329502</v>
      </c>
      <c r="G14" s="22">
        <v>907893156</v>
      </c>
      <c r="H14" s="22">
        <v>463660913</v>
      </c>
      <c r="I14" s="22">
        <v>116919168</v>
      </c>
      <c r="J14" s="21">
        <v>1898716981</v>
      </c>
      <c r="K14" s="15">
        <f t="shared" si="1"/>
        <v>410243744</v>
      </c>
      <c r="M14" s="36">
        <v>8582005418</v>
      </c>
      <c r="N14" s="36">
        <v>4875688991</v>
      </c>
      <c r="O14" s="36">
        <v>1665183776</v>
      </c>
      <c r="P14" s="36">
        <v>19419407776</v>
      </c>
      <c r="Q14" s="36">
        <v>4296529591</v>
      </c>
    </row>
    <row r="15" spans="1:17">
      <c r="A15" s="19">
        <v>42979</v>
      </c>
      <c r="B15" s="14">
        <v>39.424082355251308</v>
      </c>
      <c r="C15" s="14">
        <v>22.709007597605797</v>
      </c>
      <c r="D15" s="14">
        <v>7.763842308688031</v>
      </c>
      <c r="E15" s="20">
        <f t="shared" si="0"/>
        <v>30.103067738454868</v>
      </c>
      <c r="G15" s="22">
        <v>734533963</v>
      </c>
      <c r="H15" s="22">
        <v>402290155</v>
      </c>
      <c r="I15" s="22">
        <v>137329125</v>
      </c>
      <c r="J15" s="21">
        <v>1610930464</v>
      </c>
      <c r="K15" s="15">
        <f t="shared" si="1"/>
        <v>336777221</v>
      </c>
      <c r="M15" s="36">
        <v>8531649798</v>
      </c>
      <c r="N15" s="36">
        <v>4903760220</v>
      </c>
      <c r="O15" s="36">
        <v>1681389241</v>
      </c>
      <c r="P15" s="36">
        <v>19420222306</v>
      </c>
      <c r="Q15" s="36">
        <v>4303423047</v>
      </c>
    </row>
    <row r="16" spans="1:17">
      <c r="A16" s="19">
        <v>43009</v>
      </c>
      <c r="B16" s="14">
        <v>39.308575434491686</v>
      </c>
      <c r="C16" s="14">
        <v>22.680486278744119</v>
      </c>
      <c r="D16" s="14">
        <v>7.76967269550327</v>
      </c>
      <c r="E16" s="20">
        <f t="shared" si="0"/>
        <v>30.241265591260927</v>
      </c>
      <c r="G16" s="22">
        <v>733428981</v>
      </c>
      <c r="H16" s="22">
        <v>413577615</v>
      </c>
      <c r="I16" s="22">
        <v>145445431</v>
      </c>
      <c r="J16" s="21">
        <v>1664836903</v>
      </c>
      <c r="K16" s="15">
        <f t="shared" si="1"/>
        <v>372384876</v>
      </c>
      <c r="M16" s="36">
        <v>8537712414</v>
      </c>
      <c r="N16" s="36">
        <v>4916448143</v>
      </c>
      <c r="O16" s="36">
        <v>1688864126</v>
      </c>
      <c r="P16" s="36">
        <v>19433132868</v>
      </c>
      <c r="Q16" s="36">
        <v>4290108185</v>
      </c>
    </row>
    <row r="17" spans="1:17">
      <c r="A17" s="19">
        <v>43040</v>
      </c>
      <c r="B17" s="14">
        <v>38.97648057199472</v>
      </c>
      <c r="C17" s="14">
        <v>23.023948127649501</v>
      </c>
      <c r="D17" s="14">
        <v>7.7178239244301574</v>
      </c>
      <c r="E17" s="20">
        <f t="shared" si="0"/>
        <v>30.281747375925619</v>
      </c>
      <c r="G17" s="22">
        <v>609000627</v>
      </c>
      <c r="H17" s="22">
        <v>414899489</v>
      </c>
      <c r="I17" s="22">
        <v>135364577</v>
      </c>
      <c r="J17" s="21">
        <v>1542280191</v>
      </c>
      <c r="K17" s="15">
        <f t="shared" si="1"/>
        <v>383015498</v>
      </c>
      <c r="M17" s="36">
        <v>8487781265</v>
      </c>
      <c r="N17" s="36">
        <v>5005723542</v>
      </c>
      <c r="O17" s="36">
        <v>1682245319</v>
      </c>
      <c r="P17" s="36">
        <v>19483848160</v>
      </c>
      <c r="Q17" s="36">
        <v>4308098034</v>
      </c>
    </row>
    <row r="18" spans="1:17">
      <c r="A18" s="19">
        <v>43070</v>
      </c>
      <c r="B18" s="14">
        <v>38.704425061928049</v>
      </c>
      <c r="C18" s="14">
        <v>22.999039179947289</v>
      </c>
      <c r="D18" s="14">
        <v>7.7088947450633256</v>
      </c>
      <c r="E18" s="20">
        <f t="shared" si="0"/>
        <v>30.587641013061329</v>
      </c>
      <c r="G18" s="22">
        <v>598822690</v>
      </c>
      <c r="H18" s="22">
        <v>375430124</v>
      </c>
      <c r="I18" s="22">
        <v>131436541</v>
      </c>
      <c r="J18" s="21">
        <v>1472246165</v>
      </c>
      <c r="K18" s="15">
        <f t="shared" si="1"/>
        <v>366556810</v>
      </c>
      <c r="M18" s="36">
        <v>8419983742</v>
      </c>
      <c r="N18" s="36">
        <v>4997552726</v>
      </c>
      <c r="O18" s="36">
        <v>1679162784</v>
      </c>
      <c r="P18" s="36">
        <v>19429178590</v>
      </c>
      <c r="Q18" s="36">
        <v>4332479338</v>
      </c>
    </row>
    <row r="19" spans="1:17">
      <c r="A19" s="19">
        <v>43101</v>
      </c>
      <c r="B19" s="14">
        <v>38.398828015177173</v>
      </c>
      <c r="C19" s="14">
        <v>23.24710453391469</v>
      </c>
      <c r="D19" s="14">
        <v>7.6834719727463376</v>
      </c>
      <c r="E19" s="20">
        <f t="shared" si="0"/>
        <v>30.6705954781618</v>
      </c>
      <c r="G19" s="22">
        <v>834719179</v>
      </c>
      <c r="H19" s="22">
        <v>536274416</v>
      </c>
      <c r="I19" s="22">
        <v>158273826</v>
      </c>
      <c r="J19" s="21">
        <v>1910561751</v>
      </c>
      <c r="K19" s="15">
        <f t="shared" si="1"/>
        <v>381294330</v>
      </c>
      <c r="M19" s="36">
        <f>SUM(G8:G19)</f>
        <v>8394106738</v>
      </c>
      <c r="N19" s="36">
        <f t="shared" ref="N19:N70" si="2">SUM(H8:H19)</f>
        <v>5076191196</v>
      </c>
      <c r="O19" s="36">
        <f t="shared" ref="O19:O70" si="3">SUM(I8:I19)</f>
        <v>1681812278</v>
      </c>
      <c r="P19" s="36">
        <f t="shared" ref="P19:P70" si="4">SUM(J8:J19)</f>
        <v>19514055908</v>
      </c>
      <c r="Q19" s="36">
        <f t="shared" ref="Q19:Q70" si="5">SUM(K8:K19)</f>
        <v>4361945696</v>
      </c>
    </row>
    <row r="20" spans="1:17">
      <c r="A20" s="19">
        <v>43132</v>
      </c>
      <c r="B20" s="14">
        <v>38.139966934837346</v>
      </c>
      <c r="C20" s="14">
        <v>23.470954661333554</v>
      </c>
      <c r="D20" s="14">
        <v>7.679485656430268</v>
      </c>
      <c r="E20" s="20">
        <f t="shared" si="0"/>
        <v>30.70959274739883</v>
      </c>
      <c r="G20" s="22">
        <v>635422669</v>
      </c>
      <c r="H20" s="22">
        <v>418720398</v>
      </c>
      <c r="I20" s="22">
        <v>134223829</v>
      </c>
      <c r="J20" s="21">
        <v>1546507109</v>
      </c>
      <c r="K20" s="15">
        <f t="shared" si="1"/>
        <v>358140213</v>
      </c>
      <c r="M20" s="36">
        <f t="shared" ref="M20:M70" si="6">SUM(G9:G20)</f>
        <v>8382337703</v>
      </c>
      <c r="N20" s="36">
        <f t="shared" si="2"/>
        <v>5152620076</v>
      </c>
      <c r="O20" s="36">
        <f t="shared" si="3"/>
        <v>1690019217</v>
      </c>
      <c r="P20" s="36">
        <f t="shared" si="4"/>
        <v>19593475148</v>
      </c>
      <c r="Q20" s="36">
        <f t="shared" si="5"/>
        <v>4368498152</v>
      </c>
    </row>
    <row r="21" spans="1:17">
      <c r="A21" s="19">
        <v>43160</v>
      </c>
      <c r="B21" s="14">
        <v>37.982147786809648</v>
      </c>
      <c r="C21" s="14">
        <v>23.570679595121032</v>
      </c>
      <c r="D21" s="14">
        <v>7.6531705391981619</v>
      </c>
      <c r="E21" s="20">
        <f t="shared" si="0"/>
        <v>30.794002078871159</v>
      </c>
      <c r="G21" s="22">
        <v>449867783</v>
      </c>
      <c r="H21" s="22">
        <v>338293348</v>
      </c>
      <c r="I21" s="22">
        <v>129746258</v>
      </c>
      <c r="J21" s="21">
        <v>1260462989</v>
      </c>
      <c r="K21" s="15">
        <f t="shared" si="1"/>
        <v>342555600</v>
      </c>
      <c r="M21" s="36">
        <f t="shared" si="6"/>
        <v>8344423622</v>
      </c>
      <c r="N21" s="36">
        <f t="shared" si="2"/>
        <v>5173621813</v>
      </c>
      <c r="O21" s="36">
        <f t="shared" si="3"/>
        <v>1683737445</v>
      </c>
      <c r="P21" s="36">
        <f t="shared" si="4"/>
        <v>19594641366</v>
      </c>
      <c r="Q21" s="36">
        <f t="shared" si="5"/>
        <v>4392858486</v>
      </c>
    </row>
    <row r="22" spans="1:17">
      <c r="A22" s="19">
        <v>43191</v>
      </c>
      <c r="B22" s="14">
        <v>37.533226906965567</v>
      </c>
      <c r="C22" s="14">
        <v>23.547579234519006</v>
      </c>
      <c r="D22" s="14">
        <v>7.7177260839355384</v>
      </c>
      <c r="E22" s="20">
        <f t="shared" si="0"/>
        <v>31.201467774579896</v>
      </c>
      <c r="G22" s="22">
        <v>500615198</v>
      </c>
      <c r="H22" s="22">
        <v>423931479</v>
      </c>
      <c r="I22" s="22">
        <v>156663698</v>
      </c>
      <c r="J22" s="21">
        <v>1431731364</v>
      </c>
      <c r="K22" s="15">
        <f t="shared" si="1"/>
        <v>350520989</v>
      </c>
      <c r="M22" s="36">
        <f t="shared" si="6"/>
        <v>8327027243</v>
      </c>
      <c r="N22" s="36">
        <f t="shared" si="2"/>
        <v>5219926643</v>
      </c>
      <c r="O22" s="36">
        <f t="shared" si="3"/>
        <v>1714686272</v>
      </c>
      <c r="P22" s="36">
        <f t="shared" si="4"/>
        <v>19721196712</v>
      </c>
      <c r="Q22" s="36">
        <f t="shared" si="5"/>
        <v>4459556554</v>
      </c>
    </row>
    <row r="23" spans="1:17">
      <c r="A23" s="19">
        <v>43221</v>
      </c>
      <c r="B23" s="14">
        <v>37.167391419416582</v>
      </c>
      <c r="C23" s="14">
        <v>23.767991954188407</v>
      </c>
      <c r="D23" s="14">
        <v>7.6570908412208203</v>
      </c>
      <c r="E23" s="20">
        <f t="shared" si="0"/>
        <v>31.407525785174187</v>
      </c>
      <c r="G23" s="22">
        <v>629898620</v>
      </c>
      <c r="H23" s="22">
        <v>532313272</v>
      </c>
      <c r="I23" s="22">
        <v>180457117</v>
      </c>
      <c r="J23" s="21">
        <v>1725242451</v>
      </c>
      <c r="K23" s="15">
        <f t="shared" si="1"/>
        <v>382573442</v>
      </c>
      <c r="M23" s="36">
        <f t="shared" si="6"/>
        <v>8272777794</v>
      </c>
      <c r="N23" s="36">
        <f t="shared" si="2"/>
        <v>5286064275</v>
      </c>
      <c r="O23" s="36">
        <f t="shared" si="3"/>
        <v>1706752688</v>
      </c>
      <c r="P23" s="36">
        <f t="shared" si="4"/>
        <v>19752096833</v>
      </c>
      <c r="Q23" s="36">
        <f t="shared" si="5"/>
        <v>4486502076</v>
      </c>
    </row>
    <row r="24" spans="1:17">
      <c r="A24" s="19">
        <v>43252</v>
      </c>
      <c r="B24" s="14">
        <v>36.913187310511482</v>
      </c>
      <c r="C24" s="14">
        <v>23.803856590964166</v>
      </c>
      <c r="D24" s="14">
        <v>7.5981489568658356</v>
      </c>
      <c r="E24" s="20">
        <f t="shared" si="0"/>
        <v>31.68480714165851</v>
      </c>
      <c r="G24" s="22">
        <v>677373211</v>
      </c>
      <c r="H24" s="22">
        <v>494850649</v>
      </c>
      <c r="I24" s="22">
        <v>136247188</v>
      </c>
      <c r="J24" s="21">
        <v>1682060773</v>
      </c>
      <c r="K24" s="15">
        <f t="shared" si="1"/>
        <v>373589725</v>
      </c>
      <c r="M24" s="36">
        <f t="shared" si="6"/>
        <v>8184655588</v>
      </c>
      <c r="N24" s="36">
        <f t="shared" si="2"/>
        <v>5279105086</v>
      </c>
      <c r="O24" s="36">
        <f t="shared" si="3"/>
        <v>1688729095</v>
      </c>
      <c r="P24" s="36">
        <f t="shared" si="4"/>
        <v>19645307414</v>
      </c>
      <c r="Q24" s="36">
        <f t="shared" si="5"/>
        <v>4492817645</v>
      </c>
    </row>
    <row r="25" spans="1:17">
      <c r="A25" s="19">
        <v>43282</v>
      </c>
      <c r="B25" s="14">
        <v>36.730148597314731</v>
      </c>
      <c r="C25" s="14">
        <v>23.861390316938856</v>
      </c>
      <c r="D25" s="14">
        <v>7.5512407712604794</v>
      </c>
      <c r="E25" s="20">
        <f t="shared" si="0"/>
        <v>31.857220314485929</v>
      </c>
      <c r="G25" s="22">
        <v>845240468</v>
      </c>
      <c r="H25" s="22">
        <v>485438371</v>
      </c>
      <c r="I25" s="22">
        <v>118820879</v>
      </c>
      <c r="J25" s="21">
        <v>1924279704</v>
      </c>
      <c r="K25" s="15">
        <f t="shared" si="1"/>
        <v>474779986</v>
      </c>
      <c r="M25" s="36">
        <f t="shared" si="6"/>
        <v>8156816545</v>
      </c>
      <c r="N25" s="36">
        <f t="shared" si="2"/>
        <v>5299680229</v>
      </c>
      <c r="O25" s="36">
        <f t="shared" si="3"/>
        <v>1680927637</v>
      </c>
      <c r="P25" s="36">
        <f t="shared" si="4"/>
        <v>19669856845</v>
      </c>
      <c r="Q25" s="36">
        <f t="shared" si="5"/>
        <v>4532432434</v>
      </c>
    </row>
    <row r="26" spans="1:17">
      <c r="A26" s="19">
        <v>43313</v>
      </c>
      <c r="B26" s="14">
        <v>36.314423165981125</v>
      </c>
      <c r="C26" s="14">
        <v>23.968468433883725</v>
      </c>
      <c r="D26" s="14">
        <v>7.6757354393855834</v>
      </c>
      <c r="E26" s="20">
        <f t="shared" si="0"/>
        <v>32.041372960749555</v>
      </c>
      <c r="G26" s="22">
        <v>802067166</v>
      </c>
      <c r="H26" s="22">
        <v>478967450</v>
      </c>
      <c r="I26" s="22">
        <v>141946760</v>
      </c>
      <c r="J26" s="21">
        <v>1856940618</v>
      </c>
      <c r="K26" s="15">
        <f t="shared" si="1"/>
        <v>433959242</v>
      </c>
      <c r="M26" s="36">
        <f t="shared" si="6"/>
        <v>8050990555</v>
      </c>
      <c r="N26" s="36">
        <f t="shared" si="2"/>
        <v>5314986766</v>
      </c>
      <c r="O26" s="36">
        <f t="shared" si="3"/>
        <v>1705955229</v>
      </c>
      <c r="P26" s="36">
        <f t="shared" si="4"/>
        <v>19628080482</v>
      </c>
      <c r="Q26" s="36">
        <f t="shared" si="5"/>
        <v>4556147932</v>
      </c>
    </row>
    <row r="27" spans="1:17">
      <c r="A27" s="19">
        <v>43344</v>
      </c>
      <c r="B27" s="14">
        <v>36.297349225474377</v>
      </c>
      <c r="C27" s="14">
        <v>24.090452251527658</v>
      </c>
      <c r="D27" s="14">
        <v>7.6116926849555497</v>
      </c>
      <c r="E27" s="20">
        <f t="shared" si="0"/>
        <v>32.000505838042415</v>
      </c>
      <c r="G27" s="22">
        <v>749297630</v>
      </c>
      <c r="H27" s="22">
        <v>446625337</v>
      </c>
      <c r="I27" s="22">
        <v>128510874</v>
      </c>
      <c r="J27" s="21">
        <v>1684268491</v>
      </c>
      <c r="K27" s="15">
        <f t="shared" si="1"/>
        <v>359834650</v>
      </c>
      <c r="M27" s="36">
        <f t="shared" si="6"/>
        <v>8065754222</v>
      </c>
      <c r="N27" s="36">
        <f t="shared" si="2"/>
        <v>5359321948</v>
      </c>
      <c r="O27" s="36">
        <f t="shared" si="3"/>
        <v>1697136978</v>
      </c>
      <c r="P27" s="36">
        <f t="shared" si="4"/>
        <v>19701418509</v>
      </c>
      <c r="Q27" s="36">
        <f t="shared" si="5"/>
        <v>4579205361</v>
      </c>
    </row>
    <row r="28" spans="1:17">
      <c r="A28" s="19">
        <v>43374</v>
      </c>
      <c r="B28" s="14">
        <v>36.202762820772449</v>
      </c>
      <c r="C28" s="14">
        <v>24.35449937501529</v>
      </c>
      <c r="D28" s="14">
        <v>7.5377108041557577</v>
      </c>
      <c r="E28" s="20">
        <f t="shared" si="0"/>
        <v>31.905027000056492</v>
      </c>
      <c r="G28" s="22">
        <v>793224638</v>
      </c>
      <c r="H28" s="22">
        <v>526672462</v>
      </c>
      <c r="I28" s="22">
        <v>145729616</v>
      </c>
      <c r="J28" s="21">
        <v>1895332343</v>
      </c>
      <c r="K28" s="15">
        <f t="shared" si="1"/>
        <v>429705627</v>
      </c>
      <c r="M28" s="36">
        <f t="shared" si="6"/>
        <v>8125549879</v>
      </c>
      <c r="N28" s="36">
        <f t="shared" si="2"/>
        <v>5472416795</v>
      </c>
      <c r="O28" s="36">
        <f t="shared" si="3"/>
        <v>1697421163</v>
      </c>
      <c r="P28" s="36">
        <f t="shared" si="4"/>
        <v>19931913949</v>
      </c>
      <c r="Q28" s="36">
        <f t="shared" si="5"/>
        <v>4636526112</v>
      </c>
    </row>
    <row r="29" spans="1:17">
      <c r="A29" s="19">
        <v>43405</v>
      </c>
      <c r="B29" s="14">
        <v>36.180665625303639</v>
      </c>
      <c r="C29" s="14">
        <v>24.376178288974145</v>
      </c>
      <c r="D29" s="14">
        <v>7.5808030883291337</v>
      </c>
      <c r="E29" s="20">
        <f t="shared" si="0"/>
        <v>31.862352997393089</v>
      </c>
      <c r="G29" s="22">
        <v>632114822</v>
      </c>
      <c r="H29" s="22">
        <v>437694872</v>
      </c>
      <c r="I29" s="22">
        <v>150722408</v>
      </c>
      <c r="J29" s="21">
        <v>1643253342</v>
      </c>
      <c r="K29" s="15">
        <f t="shared" si="1"/>
        <v>422721240</v>
      </c>
      <c r="M29" s="36">
        <f t="shared" si="6"/>
        <v>8148664074</v>
      </c>
      <c r="N29" s="36">
        <f t="shared" si="2"/>
        <v>5495212178</v>
      </c>
      <c r="O29" s="36">
        <f t="shared" si="3"/>
        <v>1712778994</v>
      </c>
      <c r="P29" s="36">
        <f t="shared" si="4"/>
        <v>20032887100</v>
      </c>
      <c r="Q29" s="36">
        <f t="shared" si="5"/>
        <v>4676231854</v>
      </c>
    </row>
    <row r="30" spans="1:17">
      <c r="A30" s="19">
        <v>43435</v>
      </c>
      <c r="B30" s="14">
        <v>36.009803156632962</v>
      </c>
      <c r="C30" s="14">
        <v>24.580012459399128</v>
      </c>
      <c r="D30" s="14">
        <v>7.479169318193736</v>
      </c>
      <c r="E30" s="20">
        <f t="shared" si="0"/>
        <v>31.931015065774176</v>
      </c>
      <c r="G30" s="22">
        <v>593755071</v>
      </c>
      <c r="H30" s="22">
        <v>447744764</v>
      </c>
      <c r="I30" s="22">
        <v>116433683</v>
      </c>
      <c r="J30" s="21">
        <v>1553797937</v>
      </c>
      <c r="K30" s="15">
        <f t="shared" si="1"/>
        <v>395864419</v>
      </c>
      <c r="M30" s="36">
        <f t="shared" si="6"/>
        <v>8143596455</v>
      </c>
      <c r="N30" s="36">
        <f t="shared" si="2"/>
        <v>5567526818</v>
      </c>
      <c r="O30" s="36">
        <f t="shared" si="3"/>
        <v>1697776136</v>
      </c>
      <c r="P30" s="36">
        <f t="shared" si="4"/>
        <v>20114438872</v>
      </c>
      <c r="Q30" s="36">
        <f t="shared" si="5"/>
        <v>4705539463</v>
      </c>
    </row>
    <row r="31" spans="1:17">
      <c r="A31" s="19">
        <v>43466</v>
      </c>
      <c r="B31" s="14">
        <v>35.833509135246288</v>
      </c>
      <c r="C31" s="14">
        <v>24.657351258790566</v>
      </c>
      <c r="D31" s="14">
        <v>7.5281513188856133</v>
      </c>
      <c r="E31" s="20">
        <f t="shared" si="0"/>
        <v>31.980988287077523</v>
      </c>
      <c r="G31" s="22">
        <v>824011819</v>
      </c>
      <c r="H31" s="22">
        <v>574212462</v>
      </c>
      <c r="I31" s="22">
        <v>175425575</v>
      </c>
      <c r="J31" s="21">
        <v>1968953174</v>
      </c>
      <c r="K31" s="15">
        <f t="shared" si="1"/>
        <v>395303318</v>
      </c>
      <c r="M31" s="36">
        <f t="shared" si="6"/>
        <v>8132889095</v>
      </c>
      <c r="N31" s="36">
        <f t="shared" si="2"/>
        <v>5605464864</v>
      </c>
      <c r="O31" s="36">
        <f t="shared" si="3"/>
        <v>1714927885</v>
      </c>
      <c r="P31" s="36">
        <f t="shared" si="4"/>
        <v>20172830295</v>
      </c>
      <c r="Q31" s="36">
        <f t="shared" si="5"/>
        <v>4719548451</v>
      </c>
    </row>
    <row r="32" spans="1:17">
      <c r="A32" s="19">
        <v>43497</v>
      </c>
      <c r="B32" s="14">
        <v>35.740824005741381</v>
      </c>
      <c r="C32" s="14">
        <v>24.832045817171664</v>
      </c>
      <c r="D32" s="14">
        <v>7.5214308824668796</v>
      </c>
      <c r="E32" s="20">
        <f t="shared" si="0"/>
        <v>31.905699294620078</v>
      </c>
      <c r="G32" s="22">
        <v>611197348</v>
      </c>
      <c r="H32" s="22">
        <v>456394883</v>
      </c>
      <c r="I32" s="22">
        <v>131997491</v>
      </c>
      <c r="J32" s="21">
        <v>1580389886</v>
      </c>
      <c r="K32" s="15">
        <f t="shared" si="1"/>
        <v>380800164</v>
      </c>
      <c r="M32" s="36">
        <f t="shared" si="6"/>
        <v>8108663774</v>
      </c>
      <c r="N32" s="36">
        <f t="shared" si="2"/>
        <v>5643139349</v>
      </c>
      <c r="O32" s="36">
        <f t="shared" si="3"/>
        <v>1712701547</v>
      </c>
      <c r="P32" s="36">
        <f t="shared" si="4"/>
        <v>20206713072</v>
      </c>
      <c r="Q32" s="36">
        <f t="shared" si="5"/>
        <v>4742208402</v>
      </c>
    </row>
    <row r="33" spans="1:17">
      <c r="A33" s="19">
        <v>43525</v>
      </c>
      <c r="B33" s="14">
        <v>35.646201795694878</v>
      </c>
      <c r="C33" s="14">
        <v>24.98997147184134</v>
      </c>
      <c r="D33" s="14">
        <v>7.5559758619412758</v>
      </c>
      <c r="E33" s="20">
        <f t="shared" si="0"/>
        <v>31.8078508705225</v>
      </c>
      <c r="G33" s="22">
        <v>466865125</v>
      </c>
      <c r="H33" s="22">
        <v>400926352</v>
      </c>
      <c r="I33" s="22">
        <v>145354840</v>
      </c>
      <c r="J33" s="21">
        <v>1382798830</v>
      </c>
      <c r="K33" s="15">
        <f t="shared" si="1"/>
        <v>369652513</v>
      </c>
      <c r="M33" s="36">
        <f t="shared" si="6"/>
        <v>8125661116</v>
      </c>
      <c r="N33" s="36">
        <f t="shared" si="2"/>
        <v>5705772353</v>
      </c>
      <c r="O33" s="36">
        <f t="shared" si="3"/>
        <v>1728310129</v>
      </c>
      <c r="P33" s="36">
        <f t="shared" si="4"/>
        <v>20329048913</v>
      </c>
      <c r="Q33" s="36">
        <f t="shared" si="5"/>
        <v>4769305315</v>
      </c>
    </row>
    <row r="34" spans="1:17">
      <c r="A34" s="19">
        <v>43556</v>
      </c>
      <c r="B34" s="14">
        <v>35.732740759062089</v>
      </c>
      <c r="C34" s="14">
        <v>25.11447741730834</v>
      </c>
      <c r="D34" s="14">
        <v>7.5388396795658217</v>
      </c>
      <c r="E34" s="20">
        <f t="shared" si="0"/>
        <v>31.613942144063742</v>
      </c>
      <c r="G34" s="22">
        <v>505373871</v>
      </c>
      <c r="H34" s="22">
        <v>446417980</v>
      </c>
      <c r="I34" s="22">
        <v>151087725</v>
      </c>
      <c r="J34" s="21">
        <v>1456009759</v>
      </c>
      <c r="K34" s="15">
        <f t="shared" si="1"/>
        <v>353130183</v>
      </c>
      <c r="M34" s="36">
        <f t="shared" si="6"/>
        <v>8130419789</v>
      </c>
      <c r="N34" s="36">
        <f t="shared" si="2"/>
        <v>5728258854</v>
      </c>
      <c r="O34" s="36">
        <f t="shared" si="3"/>
        <v>1722734156</v>
      </c>
      <c r="P34" s="36">
        <f t="shared" si="4"/>
        <v>20353327308</v>
      </c>
      <c r="Q34" s="36">
        <f t="shared" si="5"/>
        <v>4771914509</v>
      </c>
    </row>
    <row r="35" spans="1:17">
      <c r="A35" s="19">
        <v>43586</v>
      </c>
      <c r="B35" s="14">
        <v>35.566648150854718</v>
      </c>
      <c r="C35" s="14">
        <v>25.448858835550116</v>
      </c>
      <c r="D35" s="14">
        <v>7.5637796292032711</v>
      </c>
      <c r="E35" s="20">
        <f t="shared" si="0"/>
        <v>31.420713384391902</v>
      </c>
      <c r="G35" s="22">
        <v>625976435</v>
      </c>
      <c r="H35" s="22">
        <v>633240850</v>
      </c>
      <c r="I35" s="22">
        <v>193345715</v>
      </c>
      <c r="J35" s="21">
        <v>1864041633</v>
      </c>
      <c r="K35" s="15">
        <f t="shared" si="1"/>
        <v>411478633</v>
      </c>
      <c r="M35" s="36">
        <f t="shared" si="6"/>
        <v>8126497604</v>
      </c>
      <c r="N35" s="36">
        <f t="shared" si="2"/>
        <v>5829186432</v>
      </c>
      <c r="O35" s="36">
        <f t="shared" si="3"/>
        <v>1735622754</v>
      </c>
      <c r="P35" s="36">
        <f t="shared" si="4"/>
        <v>20492126490</v>
      </c>
      <c r="Q35" s="36">
        <f t="shared" si="5"/>
        <v>4800819700</v>
      </c>
    </row>
    <row r="36" spans="1:17">
      <c r="A36" s="19">
        <v>43617</v>
      </c>
      <c r="B36" s="14">
        <v>35.523211816645848</v>
      </c>
      <c r="C36" s="14">
        <v>25.650277914279979</v>
      </c>
      <c r="D36" s="14">
        <v>7.5694390750505907</v>
      </c>
      <c r="E36" s="20">
        <f t="shared" si="0"/>
        <v>31.257071194023581</v>
      </c>
      <c r="G36" s="22">
        <v>693151125</v>
      </c>
      <c r="H36" s="22">
        <v>554151701</v>
      </c>
      <c r="I36" s="22">
        <v>141249765</v>
      </c>
      <c r="J36" s="21">
        <v>1787367018</v>
      </c>
      <c r="K36" s="15">
        <f t="shared" si="1"/>
        <v>398814427</v>
      </c>
      <c r="M36" s="36">
        <f t="shared" si="6"/>
        <v>8142275518</v>
      </c>
      <c r="N36" s="36">
        <f t="shared" si="2"/>
        <v>5888487484</v>
      </c>
      <c r="O36" s="36">
        <f t="shared" si="3"/>
        <v>1740625331</v>
      </c>
      <c r="P36" s="36">
        <f t="shared" si="4"/>
        <v>20597432735</v>
      </c>
      <c r="Q36" s="36">
        <f t="shared" si="5"/>
        <v>4826044402</v>
      </c>
    </row>
    <row r="37" spans="1:17">
      <c r="A37" s="19">
        <v>43647</v>
      </c>
      <c r="B37" s="14">
        <v>35.542190534729365</v>
      </c>
      <c r="C37" s="14">
        <v>25.98569559437296</v>
      </c>
      <c r="D37" s="14">
        <v>7.5658944736924454</v>
      </c>
      <c r="E37" s="20">
        <f t="shared" si="0"/>
        <v>30.906219397205234</v>
      </c>
      <c r="G37" s="22">
        <v>882246343</v>
      </c>
      <c r="H37" s="22">
        <v>586771843</v>
      </c>
      <c r="I37" s="22">
        <v>124924697</v>
      </c>
      <c r="J37" s="21">
        <v>2075731521</v>
      </c>
      <c r="K37" s="15">
        <f t="shared" si="1"/>
        <v>481788638</v>
      </c>
      <c r="M37" s="36">
        <f t="shared" si="6"/>
        <v>8179281393</v>
      </c>
      <c r="N37" s="36">
        <f t="shared" si="2"/>
        <v>5989820956</v>
      </c>
      <c r="O37" s="36">
        <f t="shared" si="3"/>
        <v>1746729149</v>
      </c>
      <c r="P37" s="36">
        <f t="shared" si="4"/>
        <v>20748884552</v>
      </c>
      <c r="Q37" s="36">
        <f t="shared" si="5"/>
        <v>4833053054</v>
      </c>
    </row>
    <row r="38" spans="1:17">
      <c r="A38" s="19">
        <v>43678</v>
      </c>
      <c r="B38" s="14">
        <v>35.413586076811363</v>
      </c>
      <c r="C38" s="14">
        <v>26.253167990254013</v>
      </c>
      <c r="D38" s="14">
        <v>7.6175016121042827</v>
      </c>
      <c r="E38" s="20">
        <f t="shared" si="0"/>
        <v>30.715744320830339</v>
      </c>
      <c r="G38" s="22">
        <v>792271356</v>
      </c>
      <c r="H38" s="22">
        <v>555045125</v>
      </c>
      <c r="I38" s="22">
        <v>158001420</v>
      </c>
      <c r="J38" s="21">
        <v>1953433306</v>
      </c>
      <c r="K38" s="15">
        <f t="shared" si="1"/>
        <v>448115405</v>
      </c>
      <c r="M38" s="36">
        <f t="shared" si="6"/>
        <v>8169485583</v>
      </c>
      <c r="N38" s="36">
        <f t="shared" si="2"/>
        <v>6065898631</v>
      </c>
      <c r="O38" s="36">
        <f t="shared" si="3"/>
        <v>1762783809</v>
      </c>
      <c r="P38" s="36">
        <f t="shared" si="4"/>
        <v>20845377240</v>
      </c>
      <c r="Q38" s="36">
        <f t="shared" si="5"/>
        <v>4847209217</v>
      </c>
    </row>
    <row r="39" spans="1:17">
      <c r="A39" s="19">
        <v>43709</v>
      </c>
      <c r="B39" s="14">
        <v>35.009236889743924</v>
      </c>
      <c r="C39" s="14">
        <v>26.587297296702815</v>
      </c>
      <c r="D39" s="14">
        <v>7.6470831744800405</v>
      </c>
      <c r="E39" s="20">
        <f t="shared" ref="E39:E70" si="7">100-SUM(B39:D39)</f>
        <v>30.756382639073223</v>
      </c>
      <c r="G39" s="22">
        <v>672294804</v>
      </c>
      <c r="H39" s="22">
        <v>535317902</v>
      </c>
      <c r="I39" s="22">
        <v>138697480</v>
      </c>
      <c r="J39" s="21">
        <v>1721307249</v>
      </c>
      <c r="K39" s="15">
        <f t="shared" si="1"/>
        <v>374997063</v>
      </c>
      <c r="M39" s="36">
        <f t="shared" si="6"/>
        <v>8092482757</v>
      </c>
      <c r="N39" s="36">
        <f t="shared" si="2"/>
        <v>6154591196</v>
      </c>
      <c r="O39" s="36">
        <f t="shared" si="3"/>
        <v>1772970415</v>
      </c>
      <c r="P39" s="36">
        <f t="shared" si="4"/>
        <v>20882415998</v>
      </c>
      <c r="Q39" s="36">
        <f t="shared" si="5"/>
        <v>4862371630</v>
      </c>
    </row>
    <row r="40" spans="1:17">
      <c r="A40" s="19">
        <v>43739</v>
      </c>
      <c r="B40" s="14">
        <v>34.20858675018362</v>
      </c>
      <c r="C40" s="14">
        <v>27.001339676004555</v>
      </c>
      <c r="D40" s="14">
        <v>7.7473482989160152</v>
      </c>
      <c r="E40" s="20">
        <f t="shared" si="7"/>
        <v>31.042725274895815</v>
      </c>
      <c r="G40" s="22">
        <v>576015646</v>
      </c>
      <c r="H40" s="22">
        <v>597041913</v>
      </c>
      <c r="I40" s="22">
        <v>161782302</v>
      </c>
      <c r="J40" s="21">
        <v>1788043293</v>
      </c>
      <c r="K40" s="15">
        <f t="shared" si="1"/>
        <v>453203432</v>
      </c>
      <c r="M40" s="36">
        <f t="shared" si="6"/>
        <v>7875273765</v>
      </c>
      <c r="N40" s="36">
        <f t="shared" si="2"/>
        <v>6224960647</v>
      </c>
      <c r="O40" s="36">
        <f t="shared" si="3"/>
        <v>1789023101</v>
      </c>
      <c r="P40" s="36">
        <f t="shared" si="4"/>
        <v>20775126948</v>
      </c>
      <c r="Q40" s="36">
        <f t="shared" si="5"/>
        <v>4885869435</v>
      </c>
    </row>
    <row r="41" spans="1:17">
      <c r="A41" s="19">
        <v>43770</v>
      </c>
      <c r="B41" s="14">
        <v>33.789871326586088</v>
      </c>
      <c r="C41" s="14">
        <v>27.171382376374993</v>
      </c>
      <c r="D41" s="14">
        <v>7.652362647224968</v>
      </c>
      <c r="E41" s="20">
        <f t="shared" si="7"/>
        <v>31.386383649813951</v>
      </c>
      <c r="G41" s="22">
        <v>480983080</v>
      </c>
      <c r="H41" s="22">
        <v>433699783</v>
      </c>
      <c r="I41" s="22">
        <v>116402598</v>
      </c>
      <c r="J41" s="21">
        <v>1453526681</v>
      </c>
      <c r="K41" s="15">
        <f t="shared" si="1"/>
        <v>422441220</v>
      </c>
      <c r="M41" s="36">
        <f t="shared" si="6"/>
        <v>7724142023</v>
      </c>
      <c r="N41" s="36">
        <f t="shared" si="2"/>
        <v>6220965558</v>
      </c>
      <c r="O41" s="36">
        <f t="shared" si="3"/>
        <v>1754703291</v>
      </c>
      <c r="P41" s="36">
        <f t="shared" si="4"/>
        <v>20585400287</v>
      </c>
      <c r="Q41" s="36">
        <f t="shared" si="5"/>
        <v>4885589415</v>
      </c>
    </row>
    <row r="42" spans="1:17">
      <c r="A42" s="19">
        <v>43800</v>
      </c>
      <c r="B42" s="14">
        <v>33.330218482274461</v>
      </c>
      <c r="C42" s="14">
        <v>27.480999629597058</v>
      </c>
      <c r="D42" s="14">
        <v>7.7298196108165156</v>
      </c>
      <c r="E42" s="20">
        <f t="shared" si="7"/>
        <v>31.458962277311969</v>
      </c>
      <c r="G42" s="22">
        <v>464531952</v>
      </c>
      <c r="H42" s="22">
        <v>497530437</v>
      </c>
      <c r="I42" s="22">
        <v>128266174</v>
      </c>
      <c r="J42" s="21">
        <v>1480633626</v>
      </c>
      <c r="K42" s="15">
        <f t="shared" si="1"/>
        <v>390305063</v>
      </c>
      <c r="M42" s="36">
        <f t="shared" si="6"/>
        <v>7594918904</v>
      </c>
      <c r="N42" s="36">
        <f t="shared" si="2"/>
        <v>6270751231</v>
      </c>
      <c r="O42" s="36">
        <f t="shared" si="3"/>
        <v>1766535782</v>
      </c>
      <c r="P42" s="36">
        <f t="shared" si="4"/>
        <v>20512235976</v>
      </c>
      <c r="Q42" s="36">
        <f t="shared" si="5"/>
        <v>4880030059</v>
      </c>
    </row>
    <row r="43" spans="1:17">
      <c r="A43" s="19">
        <v>43831</v>
      </c>
      <c r="B43" s="14">
        <v>32.5379568844508</v>
      </c>
      <c r="C43" s="14">
        <v>28.158313057166893</v>
      </c>
      <c r="D43" s="14">
        <v>7.7335365919659784</v>
      </c>
      <c r="E43" s="20">
        <f t="shared" si="7"/>
        <v>31.570193466416328</v>
      </c>
      <c r="G43" s="22">
        <v>578658710</v>
      </c>
      <c r="H43" s="22">
        <v>672558172</v>
      </c>
      <c r="I43" s="22">
        <v>161066247</v>
      </c>
      <c r="J43" s="21">
        <v>1783499815</v>
      </c>
      <c r="K43" s="15">
        <f t="shared" si="1"/>
        <v>371216686</v>
      </c>
      <c r="M43" s="36">
        <f t="shared" si="6"/>
        <v>7349565795</v>
      </c>
      <c r="N43" s="36">
        <f t="shared" si="2"/>
        <v>6369096941</v>
      </c>
      <c r="O43" s="36">
        <f t="shared" si="3"/>
        <v>1752176454</v>
      </c>
      <c r="P43" s="36">
        <f t="shared" si="4"/>
        <v>20326782617</v>
      </c>
      <c r="Q43" s="36">
        <f t="shared" si="5"/>
        <v>4855943427</v>
      </c>
    </row>
    <row r="44" spans="1:17">
      <c r="A44" s="19">
        <v>43862</v>
      </c>
      <c r="B44" s="14">
        <v>31.72661528045132</v>
      </c>
      <c r="C44" s="14">
        <v>28.510685058219298</v>
      </c>
      <c r="D44" s="14">
        <v>7.7698824287635322</v>
      </c>
      <c r="E44" s="20">
        <f t="shared" si="7"/>
        <v>31.992817232565841</v>
      </c>
      <c r="G44" s="22">
        <v>366840353</v>
      </c>
      <c r="H44" s="22">
        <v>482075896</v>
      </c>
      <c r="I44" s="22">
        <v>125430002</v>
      </c>
      <c r="J44" s="21">
        <v>1361686674</v>
      </c>
      <c r="K44" s="15">
        <f t="shared" si="1"/>
        <v>387340423</v>
      </c>
      <c r="M44" s="36">
        <f t="shared" si="6"/>
        <v>7105208800</v>
      </c>
      <c r="N44" s="36">
        <f t="shared" si="2"/>
        <v>6394777954</v>
      </c>
      <c r="O44" s="36">
        <f t="shared" si="3"/>
        <v>1745608965</v>
      </c>
      <c r="P44" s="36">
        <f t="shared" si="4"/>
        <v>20108079405</v>
      </c>
      <c r="Q44" s="36">
        <f t="shared" si="5"/>
        <v>4862483686</v>
      </c>
    </row>
    <row r="45" spans="1:17">
      <c r="A45" s="19">
        <v>43891</v>
      </c>
      <c r="B45" s="14">
        <v>30.909530422840419</v>
      </c>
      <c r="C45" s="14">
        <v>29.047361871527301</v>
      </c>
      <c r="D45" s="14">
        <v>7.7833681581199272</v>
      </c>
      <c r="E45" s="20">
        <f t="shared" si="7"/>
        <v>32.259739547512353</v>
      </c>
      <c r="G45" s="22">
        <v>213233375</v>
      </c>
      <c r="H45" s="22">
        <v>455566443</v>
      </c>
      <c r="I45" s="22">
        <v>131066225</v>
      </c>
      <c r="J45" s="21">
        <v>1125379532</v>
      </c>
      <c r="K45" s="15">
        <f t="shared" si="1"/>
        <v>325513489</v>
      </c>
      <c r="M45" s="36">
        <f t="shared" si="6"/>
        <v>6851577050</v>
      </c>
      <c r="N45" s="36">
        <f t="shared" si="2"/>
        <v>6449418045</v>
      </c>
      <c r="O45" s="36">
        <f t="shared" si="3"/>
        <v>1731320350</v>
      </c>
      <c r="P45" s="36">
        <f t="shared" si="4"/>
        <v>19850660107</v>
      </c>
      <c r="Q45" s="36">
        <f t="shared" si="5"/>
        <v>4818344662</v>
      </c>
    </row>
    <row r="46" spans="1:17">
      <c r="A46" s="19">
        <v>43922</v>
      </c>
      <c r="B46" s="14">
        <v>30.301417121152831</v>
      </c>
      <c r="C46" s="14">
        <v>29.626261359600509</v>
      </c>
      <c r="D46" s="14">
        <v>7.8486728066619742</v>
      </c>
      <c r="E46" s="20">
        <f t="shared" si="7"/>
        <v>32.223648712584676</v>
      </c>
      <c r="G46" s="22">
        <v>274983941</v>
      </c>
      <c r="H46" s="22">
        <v>481829387</v>
      </c>
      <c r="I46" s="22">
        <v>140756535</v>
      </c>
      <c r="J46" s="21">
        <v>1087639131</v>
      </c>
      <c r="K46" s="15">
        <f t="shared" si="1"/>
        <v>190069268</v>
      </c>
      <c r="M46" s="36">
        <f t="shared" si="6"/>
        <v>6621187120</v>
      </c>
      <c r="N46" s="36">
        <f t="shared" si="2"/>
        <v>6484829452</v>
      </c>
      <c r="O46" s="36">
        <f t="shared" si="3"/>
        <v>1720989160</v>
      </c>
      <c r="P46" s="36">
        <f t="shared" si="4"/>
        <v>19482289479</v>
      </c>
      <c r="Q46" s="36">
        <f t="shared" si="5"/>
        <v>4655283747</v>
      </c>
    </row>
    <row r="47" spans="1:17">
      <c r="A47" s="19">
        <v>43952</v>
      </c>
      <c r="B47" s="14">
        <v>29.863773207918815</v>
      </c>
      <c r="C47" s="14">
        <v>29.716249715262226</v>
      </c>
      <c r="D47" s="14">
        <v>7.9069719495975406</v>
      </c>
      <c r="E47" s="20">
        <f t="shared" si="7"/>
        <v>32.513005127221419</v>
      </c>
      <c r="G47" s="22">
        <v>265692082</v>
      </c>
      <c r="H47" s="22">
        <v>390658251</v>
      </c>
      <c r="I47" s="22">
        <v>136324926</v>
      </c>
      <c r="J47" s="21">
        <v>940676001</v>
      </c>
      <c r="K47" s="15">
        <f t="shared" si="1"/>
        <v>148000742</v>
      </c>
      <c r="M47" s="36">
        <f t="shared" si="6"/>
        <v>6260902767</v>
      </c>
      <c r="N47" s="36">
        <f t="shared" si="2"/>
        <v>6242246853</v>
      </c>
      <c r="O47" s="36">
        <f t="shared" si="3"/>
        <v>1663968371</v>
      </c>
      <c r="P47" s="36">
        <f t="shared" si="4"/>
        <v>18558923847</v>
      </c>
      <c r="Q47" s="36">
        <f t="shared" si="5"/>
        <v>4391805856</v>
      </c>
    </row>
    <row r="48" spans="1:17">
      <c r="A48" s="19">
        <v>43983</v>
      </c>
      <c r="B48" s="14">
        <v>28.993761318169909</v>
      </c>
      <c r="C48" s="14">
        <v>30.111134844177474</v>
      </c>
      <c r="D48" s="14">
        <v>8.0296184335892438</v>
      </c>
      <c r="E48" s="20">
        <f t="shared" si="7"/>
        <v>32.865485404063364</v>
      </c>
      <c r="G48" s="22">
        <v>324211525</v>
      </c>
      <c r="H48" s="22">
        <v>443542613</v>
      </c>
      <c r="I48" s="22">
        <v>115725405</v>
      </c>
      <c r="J48" s="21">
        <v>1104908388</v>
      </c>
      <c r="K48" s="15">
        <f t="shared" si="1"/>
        <v>221428845</v>
      </c>
      <c r="M48" s="36">
        <f t="shared" si="6"/>
        <v>5891963167</v>
      </c>
      <c r="N48" s="36">
        <f t="shared" si="2"/>
        <v>6131637765</v>
      </c>
      <c r="O48" s="36">
        <f t="shared" si="3"/>
        <v>1638444011</v>
      </c>
      <c r="P48" s="36">
        <f t="shared" si="4"/>
        <v>17876465217</v>
      </c>
      <c r="Q48" s="36">
        <f t="shared" si="5"/>
        <v>4214420274</v>
      </c>
    </row>
    <row r="49" spans="1:17">
      <c r="A49" s="19">
        <v>44013</v>
      </c>
      <c r="B49" s="14">
        <v>27.631529589365101</v>
      </c>
      <c r="C49" s="14">
        <v>30.607700191207414</v>
      </c>
      <c r="D49" s="14">
        <v>8.1114599967411429</v>
      </c>
      <c r="E49" s="20">
        <f t="shared" si="7"/>
        <v>33.649310222686339</v>
      </c>
      <c r="G49" s="22">
        <v>426276468</v>
      </c>
      <c r="H49" s="22">
        <v>497224430</v>
      </c>
      <c r="I49" s="22">
        <v>91349887</v>
      </c>
      <c r="J49" s="21">
        <v>1387448662</v>
      </c>
      <c r="K49" s="15">
        <f t="shared" si="1"/>
        <v>372597877</v>
      </c>
      <c r="M49" s="36">
        <f t="shared" si="6"/>
        <v>5435993292</v>
      </c>
      <c r="N49" s="36">
        <f t="shared" si="2"/>
        <v>6042090352</v>
      </c>
      <c r="O49" s="36">
        <f t="shared" si="3"/>
        <v>1604869201</v>
      </c>
      <c r="P49" s="36">
        <f t="shared" si="4"/>
        <v>17188182358</v>
      </c>
      <c r="Q49" s="36">
        <f t="shared" si="5"/>
        <v>4105229513</v>
      </c>
    </row>
    <row r="50" spans="1:17">
      <c r="A50" s="19">
        <v>44044</v>
      </c>
      <c r="B50" s="14">
        <v>26.739162545726163</v>
      </c>
      <c r="C50" s="14">
        <v>30.92057543073415</v>
      </c>
      <c r="D50" s="14">
        <v>8.0394627761098398</v>
      </c>
      <c r="E50" s="20">
        <f t="shared" si="7"/>
        <v>34.30079924742985</v>
      </c>
      <c r="G50" s="22">
        <v>486014659</v>
      </c>
      <c r="H50" s="22">
        <v>466773766</v>
      </c>
      <c r="I50" s="22">
        <v>104803194</v>
      </c>
      <c r="J50" s="21">
        <v>1449880414</v>
      </c>
      <c r="K50" s="15">
        <f t="shared" si="1"/>
        <v>392288795</v>
      </c>
      <c r="M50" s="36">
        <f t="shared" si="6"/>
        <v>5129736595</v>
      </c>
      <c r="N50" s="36">
        <f t="shared" si="2"/>
        <v>5953818993</v>
      </c>
      <c r="O50" s="36">
        <f t="shared" si="3"/>
        <v>1551670975</v>
      </c>
      <c r="P50" s="36">
        <f t="shared" si="4"/>
        <v>16684629466</v>
      </c>
      <c r="Q50" s="36">
        <f t="shared" si="5"/>
        <v>4049402903</v>
      </c>
    </row>
    <row r="51" spans="1:17">
      <c r="A51" s="19">
        <v>44075</v>
      </c>
      <c r="B51" s="14">
        <v>26.063293213980664</v>
      </c>
      <c r="C51" s="14">
        <v>31.071806649538502</v>
      </c>
      <c r="D51" s="14">
        <v>7.9963020608602982</v>
      </c>
      <c r="E51" s="20">
        <f t="shared" si="7"/>
        <v>34.86859807562054</v>
      </c>
      <c r="G51" s="22">
        <v>460107946</v>
      </c>
      <c r="H51" s="22">
        <v>460021600</v>
      </c>
      <c r="I51" s="22">
        <v>103425193</v>
      </c>
      <c r="J51" s="21">
        <v>1392917960</v>
      </c>
      <c r="K51" s="15">
        <f t="shared" si="1"/>
        <v>369363221</v>
      </c>
      <c r="M51" s="36">
        <f t="shared" si="6"/>
        <v>4917549737</v>
      </c>
      <c r="N51" s="36">
        <f t="shared" si="2"/>
        <v>5878522691</v>
      </c>
      <c r="O51" s="36">
        <f t="shared" si="3"/>
        <v>1516398688</v>
      </c>
      <c r="P51" s="36">
        <f t="shared" si="4"/>
        <v>16356240177</v>
      </c>
      <c r="Q51" s="36">
        <f t="shared" si="5"/>
        <v>4043769061</v>
      </c>
    </row>
    <row r="52" spans="1:17">
      <c r="A52" s="19">
        <v>44105</v>
      </c>
      <c r="B52" s="14">
        <v>25.942777928748669</v>
      </c>
      <c r="C52" s="14">
        <v>31.006070714243478</v>
      </c>
      <c r="D52" s="14">
        <v>7.903021096453072</v>
      </c>
      <c r="E52" s="20">
        <f t="shared" si="7"/>
        <v>35.14813026055478</v>
      </c>
      <c r="G52" s="22">
        <v>445239490</v>
      </c>
      <c r="H52" s="22">
        <v>456158293</v>
      </c>
      <c r="I52" s="22">
        <v>111214356</v>
      </c>
      <c r="J52" s="21">
        <v>1387743879</v>
      </c>
      <c r="K52" s="15">
        <f t="shared" si="1"/>
        <v>375131740</v>
      </c>
      <c r="M52" s="36">
        <f t="shared" si="6"/>
        <v>4786773581</v>
      </c>
      <c r="N52" s="36">
        <f t="shared" si="2"/>
        <v>5737639071</v>
      </c>
      <c r="O52" s="36">
        <f t="shared" si="3"/>
        <v>1465830742</v>
      </c>
      <c r="P52" s="36">
        <f t="shared" si="4"/>
        <v>15955940763</v>
      </c>
      <c r="Q52" s="36">
        <f t="shared" si="5"/>
        <v>3965697369</v>
      </c>
    </row>
    <row r="53" spans="1:17">
      <c r="A53" s="19">
        <v>44136</v>
      </c>
      <c r="B53" s="14">
        <v>25.474713068877008</v>
      </c>
      <c r="C53" s="14">
        <v>31.535417310414736</v>
      </c>
      <c r="D53" s="14">
        <v>7.8652682354921772</v>
      </c>
      <c r="E53" s="20">
        <f t="shared" si="7"/>
        <v>35.124601385216081</v>
      </c>
      <c r="G53" s="22">
        <v>339622730</v>
      </c>
      <c r="H53" s="22">
        <v>472666109</v>
      </c>
      <c r="I53" s="22">
        <v>94627527</v>
      </c>
      <c r="J53" s="21">
        <v>1286497260</v>
      </c>
      <c r="K53" s="15">
        <f t="shared" si="1"/>
        <v>379580894</v>
      </c>
      <c r="M53" s="36">
        <f t="shared" si="6"/>
        <v>4645413231</v>
      </c>
      <c r="N53" s="36">
        <f t="shared" si="2"/>
        <v>5776605397</v>
      </c>
      <c r="O53" s="36">
        <f t="shared" si="3"/>
        <v>1444055671</v>
      </c>
      <c r="P53" s="36">
        <f t="shared" si="4"/>
        <v>15788911342</v>
      </c>
      <c r="Q53" s="36">
        <f t="shared" si="5"/>
        <v>3922837043</v>
      </c>
    </row>
    <row r="54" spans="1:17">
      <c r="A54" s="19">
        <v>44166</v>
      </c>
      <c r="B54" s="14">
        <v>25.004606769634606</v>
      </c>
      <c r="C54" s="14">
        <v>31.687508989789681</v>
      </c>
      <c r="D54" s="14">
        <v>8.0353497320374565</v>
      </c>
      <c r="E54" s="20">
        <f t="shared" si="7"/>
        <v>35.272534508538257</v>
      </c>
      <c r="G54" s="22">
        <v>341001792</v>
      </c>
      <c r="H54" s="22">
        <v>470333907</v>
      </c>
      <c r="I54" s="22">
        <v>145535961</v>
      </c>
      <c r="J54" s="21">
        <v>1341047567</v>
      </c>
      <c r="K54" s="15">
        <f t="shared" si="1"/>
        <v>384175907</v>
      </c>
      <c r="M54" s="36">
        <f t="shared" si="6"/>
        <v>4521883071</v>
      </c>
      <c r="N54" s="36">
        <f t="shared" si="2"/>
        <v>5749408867</v>
      </c>
      <c r="O54" s="36">
        <f t="shared" si="3"/>
        <v>1461325458</v>
      </c>
      <c r="P54" s="36">
        <f t="shared" si="4"/>
        <v>15649325283</v>
      </c>
      <c r="Q54" s="36">
        <f t="shared" si="5"/>
        <v>3916707887</v>
      </c>
    </row>
    <row r="55" spans="1:17">
      <c r="A55" s="19">
        <v>44197</v>
      </c>
      <c r="B55" s="14">
        <v>24.475147295199775</v>
      </c>
      <c r="C55" s="14">
        <v>31.740764299015488</v>
      </c>
      <c r="D55" s="14">
        <v>8.0586120261255729</v>
      </c>
      <c r="E55" s="20">
        <f t="shared" si="7"/>
        <v>35.72547637965917</v>
      </c>
      <c r="G55" s="22">
        <v>385857225</v>
      </c>
      <c r="H55" s="22">
        <v>557158659</v>
      </c>
      <c r="I55" s="22">
        <v>133489666</v>
      </c>
      <c r="J55" s="21">
        <v>1432004080</v>
      </c>
      <c r="K55" s="15">
        <f t="shared" si="1"/>
        <v>355498530</v>
      </c>
      <c r="M55" s="36">
        <f t="shared" si="6"/>
        <v>4329081586</v>
      </c>
      <c r="N55" s="36">
        <f t="shared" si="2"/>
        <v>5634009354</v>
      </c>
      <c r="O55" s="36">
        <f t="shared" si="3"/>
        <v>1433748877</v>
      </c>
      <c r="P55" s="36">
        <f t="shared" si="4"/>
        <v>15297829548</v>
      </c>
      <c r="Q55" s="36">
        <f t="shared" si="5"/>
        <v>3900989731</v>
      </c>
    </row>
    <row r="56" spans="1:17">
      <c r="A56" s="19">
        <v>44228</v>
      </c>
      <c r="B56" s="14">
        <v>24.2414626332158</v>
      </c>
      <c r="C56" s="14">
        <v>32.135363008656839</v>
      </c>
      <c r="D56" s="14">
        <v>8.1119273433904606</v>
      </c>
      <c r="E56" s="20">
        <f t="shared" si="7"/>
        <v>35.511247014736895</v>
      </c>
      <c r="G56" s="22">
        <v>332632779</v>
      </c>
      <c r="H56" s="22">
        <v>561368521</v>
      </c>
      <c r="I56" s="22">
        <v>137250720</v>
      </c>
      <c r="J56" s="21">
        <v>1428178143</v>
      </c>
      <c r="K56" s="15">
        <f t="shared" si="1"/>
        <v>396926123</v>
      </c>
      <c r="M56" s="36">
        <f t="shared" si="6"/>
        <v>4294874012</v>
      </c>
      <c r="N56" s="36">
        <f t="shared" si="2"/>
        <v>5713301979</v>
      </c>
      <c r="O56" s="36">
        <f t="shared" si="3"/>
        <v>1445569595</v>
      </c>
      <c r="P56" s="36">
        <f t="shared" si="4"/>
        <v>15364321017</v>
      </c>
      <c r="Q56" s="36">
        <f t="shared" si="5"/>
        <v>3910575431</v>
      </c>
    </row>
    <row r="57" spans="1:17">
      <c r="A57" s="19">
        <v>44256</v>
      </c>
      <c r="B57" s="14">
        <v>24.833061527874957</v>
      </c>
      <c r="C57" s="14">
        <v>32.48926126719369</v>
      </c>
      <c r="D57" s="14">
        <v>8.1912540457491136</v>
      </c>
      <c r="E57" s="20">
        <f t="shared" si="7"/>
        <v>34.486423159182237</v>
      </c>
      <c r="G57" s="22">
        <v>447480218</v>
      </c>
      <c r="H57" s="22">
        <v>694857591</v>
      </c>
      <c r="I57" s="22">
        <v>189919016</v>
      </c>
      <c r="J57" s="21">
        <v>1740229249</v>
      </c>
      <c r="K57" s="15">
        <f t="shared" si="1"/>
        <v>407972424</v>
      </c>
      <c r="M57" s="36">
        <f t="shared" si="6"/>
        <v>4529120855</v>
      </c>
      <c r="N57" s="36">
        <f t="shared" si="2"/>
        <v>5952593127</v>
      </c>
      <c r="O57" s="36">
        <f t="shared" si="3"/>
        <v>1504422386</v>
      </c>
      <c r="P57" s="36">
        <f t="shared" si="4"/>
        <v>15979170734</v>
      </c>
      <c r="Q57" s="36">
        <f t="shared" si="5"/>
        <v>3993034366</v>
      </c>
    </row>
    <row r="58" spans="1:17">
      <c r="A58" s="19">
        <v>44287</v>
      </c>
      <c r="B58" s="14">
        <v>24.641935568605959</v>
      </c>
      <c r="C58" s="14">
        <v>32.220061696543667</v>
      </c>
      <c r="D58" s="14">
        <v>8.5240878963599087</v>
      </c>
      <c r="E58" s="20">
        <f t="shared" si="7"/>
        <v>34.613914838490473</v>
      </c>
      <c r="G58" s="22">
        <v>347090321</v>
      </c>
      <c r="H58" s="22">
        <v>564092202</v>
      </c>
      <c r="I58" s="22">
        <v>236796877</v>
      </c>
      <c r="J58" s="21">
        <v>1575713767</v>
      </c>
      <c r="K58" s="15">
        <f t="shared" si="1"/>
        <v>427734367</v>
      </c>
      <c r="M58" s="36">
        <f t="shared" si="6"/>
        <v>4601227235</v>
      </c>
      <c r="N58" s="36">
        <f t="shared" si="2"/>
        <v>6034855942</v>
      </c>
      <c r="O58" s="36">
        <f t="shared" si="3"/>
        <v>1600462728</v>
      </c>
      <c r="P58" s="36">
        <f t="shared" si="4"/>
        <v>16467245370</v>
      </c>
      <c r="Q58" s="36">
        <f t="shared" si="5"/>
        <v>4230699465</v>
      </c>
    </row>
    <row r="59" spans="1:17">
      <c r="A59" s="19">
        <v>44317</v>
      </c>
      <c r="B59" s="14">
        <v>24.289557049333482</v>
      </c>
      <c r="C59" s="14">
        <v>32.518837876486032</v>
      </c>
      <c r="D59" s="14">
        <v>8.5618301886329871</v>
      </c>
      <c r="E59" s="20">
        <f t="shared" si="7"/>
        <v>34.629774885547505</v>
      </c>
      <c r="G59" s="22">
        <v>391747753</v>
      </c>
      <c r="H59" s="22">
        <v>702887106</v>
      </c>
      <c r="I59" s="22">
        <v>210892649</v>
      </c>
      <c r="J59" s="21">
        <v>1770106582</v>
      </c>
      <c r="K59" s="15">
        <f t="shared" si="1"/>
        <v>464579074</v>
      </c>
      <c r="M59" s="36">
        <f t="shared" si="6"/>
        <v>4727282906</v>
      </c>
      <c r="N59" s="36">
        <f t="shared" si="2"/>
        <v>6347084797</v>
      </c>
      <c r="O59" s="36">
        <f t="shared" si="3"/>
        <v>1675030451</v>
      </c>
      <c r="P59" s="36">
        <f t="shared" si="4"/>
        <v>17296675951</v>
      </c>
      <c r="Q59" s="36">
        <f t="shared" si="5"/>
        <v>4547277797</v>
      </c>
    </row>
    <row r="60" spans="1:17">
      <c r="A60" s="19">
        <v>44348</v>
      </c>
      <c r="B60" s="14">
        <v>23.9459251556022</v>
      </c>
      <c r="C60" s="14">
        <v>32.503413736799146</v>
      </c>
      <c r="D60" s="14">
        <v>8.5513266031426802</v>
      </c>
      <c r="E60" s="20">
        <f t="shared" si="7"/>
        <v>34.999334504455973</v>
      </c>
      <c r="G60" s="22">
        <v>376024216</v>
      </c>
      <c r="H60" s="22">
        <v>602214841</v>
      </c>
      <c r="I60" s="22">
        <v>156053435</v>
      </c>
      <c r="J60" s="21">
        <v>1652884629</v>
      </c>
      <c r="K60" s="15">
        <f t="shared" si="1"/>
        <v>518592137</v>
      </c>
      <c r="M60" s="36">
        <f t="shared" si="6"/>
        <v>4779095597</v>
      </c>
      <c r="N60" s="36">
        <f t="shared" si="2"/>
        <v>6505757025</v>
      </c>
      <c r="O60" s="36">
        <f t="shared" si="3"/>
        <v>1715358481</v>
      </c>
      <c r="P60" s="36">
        <f t="shared" si="4"/>
        <v>17844652192</v>
      </c>
      <c r="Q60" s="36">
        <f t="shared" si="5"/>
        <v>4844441089</v>
      </c>
    </row>
    <row r="61" spans="1:17">
      <c r="A61" s="19">
        <v>44378</v>
      </c>
      <c r="B61" s="14">
        <v>23.689352599800891</v>
      </c>
      <c r="C61" s="14">
        <v>32.77799610551665</v>
      </c>
      <c r="D61" s="14">
        <v>8.5996030723605177</v>
      </c>
      <c r="E61" s="20">
        <f t="shared" si="7"/>
        <v>34.933048222321943</v>
      </c>
      <c r="G61" s="22">
        <v>457871506</v>
      </c>
      <c r="H61" s="22">
        <v>669394592</v>
      </c>
      <c r="I61" s="22">
        <v>131420748</v>
      </c>
      <c r="J61" s="21">
        <v>1779035293</v>
      </c>
      <c r="K61" s="15">
        <f t="shared" si="1"/>
        <v>520348447</v>
      </c>
      <c r="M61" s="36">
        <f t="shared" si="6"/>
        <v>4810690635</v>
      </c>
      <c r="N61" s="36">
        <f t="shared" si="2"/>
        <v>6677927187</v>
      </c>
      <c r="O61" s="36">
        <f t="shared" si="3"/>
        <v>1755429342</v>
      </c>
      <c r="P61" s="36">
        <f t="shared" si="4"/>
        <v>18236238823</v>
      </c>
      <c r="Q61" s="36">
        <f t="shared" si="5"/>
        <v>4992191659</v>
      </c>
    </row>
    <row r="62" spans="1:17">
      <c r="A62" s="19">
        <v>44409</v>
      </c>
      <c r="B62" s="14">
        <v>23.490779539812031</v>
      </c>
      <c r="C62" s="14">
        <v>33.055296881654741</v>
      </c>
      <c r="D62" s="14">
        <v>8.581589260455539</v>
      </c>
      <c r="E62" s="20">
        <f t="shared" si="7"/>
        <v>34.872334318077691</v>
      </c>
      <c r="G62" s="22">
        <v>553778607</v>
      </c>
      <c r="H62" s="22">
        <v>676339368</v>
      </c>
      <c r="I62" s="22">
        <v>140628057</v>
      </c>
      <c r="J62" s="21">
        <v>1909754330</v>
      </c>
      <c r="K62" s="15">
        <f t="shared" si="1"/>
        <v>539008298</v>
      </c>
      <c r="M62" s="36">
        <f t="shared" si="6"/>
        <v>4878454583</v>
      </c>
      <c r="N62" s="36">
        <f t="shared" si="2"/>
        <v>6887492789</v>
      </c>
      <c r="O62" s="36">
        <f t="shared" si="3"/>
        <v>1791254205</v>
      </c>
      <c r="P62" s="36">
        <f t="shared" si="4"/>
        <v>18696112739</v>
      </c>
      <c r="Q62" s="36">
        <f t="shared" si="5"/>
        <v>5138911162</v>
      </c>
    </row>
    <row r="63" spans="1:17">
      <c r="A63" s="19">
        <v>44440</v>
      </c>
      <c r="B63" s="14">
        <v>23.810587894716075</v>
      </c>
      <c r="C63" s="14">
        <v>32.370723295117557</v>
      </c>
      <c r="D63" s="14">
        <v>8.9507155498776267</v>
      </c>
      <c r="E63" s="20">
        <f t="shared" si="7"/>
        <v>34.867973260288736</v>
      </c>
      <c r="G63" s="22">
        <v>610393185</v>
      </c>
      <c r="H63" s="22">
        <v>440752407</v>
      </c>
      <c r="I63" s="22">
        <v>214570200</v>
      </c>
      <c r="J63" s="21">
        <v>1765613517</v>
      </c>
      <c r="K63" s="15">
        <f t="shared" si="1"/>
        <v>499897725</v>
      </c>
      <c r="M63" s="36">
        <f t="shared" si="6"/>
        <v>5028739822</v>
      </c>
      <c r="N63" s="36">
        <f t="shared" si="2"/>
        <v>6868223596</v>
      </c>
      <c r="O63" s="36">
        <f t="shared" si="3"/>
        <v>1902399212</v>
      </c>
      <c r="P63" s="36">
        <f t="shared" si="4"/>
        <v>19068808296</v>
      </c>
      <c r="Q63" s="36">
        <f t="shared" si="5"/>
        <v>5269445666</v>
      </c>
    </row>
    <row r="64" spans="1:17">
      <c r="A64" s="19">
        <v>44470</v>
      </c>
      <c r="B64" s="14">
        <v>24.271017623760901</v>
      </c>
      <c r="C64" s="14">
        <v>31.385556467017235</v>
      </c>
      <c r="D64" s="14">
        <v>9.1374362295639866</v>
      </c>
      <c r="E64" s="20">
        <f t="shared" si="7"/>
        <v>35.205989679657876</v>
      </c>
      <c r="G64" s="22">
        <v>616667703</v>
      </c>
      <c r="H64" s="22">
        <v>341899698</v>
      </c>
      <c r="I64" s="22">
        <v>178554444</v>
      </c>
      <c r="J64" s="21">
        <v>1695183933</v>
      </c>
      <c r="K64" s="15">
        <f t="shared" si="1"/>
        <v>558062088</v>
      </c>
      <c r="M64" s="36">
        <f t="shared" si="6"/>
        <v>5200168035</v>
      </c>
      <c r="N64" s="36">
        <f t="shared" si="2"/>
        <v>6753965001</v>
      </c>
      <c r="O64" s="36">
        <f t="shared" si="3"/>
        <v>1969739300</v>
      </c>
      <c r="P64" s="36">
        <f t="shared" si="4"/>
        <v>19376248350</v>
      </c>
      <c r="Q64" s="36">
        <f t="shared" si="5"/>
        <v>5452376014</v>
      </c>
    </row>
    <row r="65" spans="1:17">
      <c r="A65" s="19">
        <v>44501</v>
      </c>
      <c r="B65" s="14">
        <v>24.754015373539819</v>
      </c>
      <c r="C65" s="14">
        <v>30.163232526624217</v>
      </c>
      <c r="D65" s="14">
        <v>9.3198885237257034</v>
      </c>
      <c r="E65" s="20">
        <f t="shared" si="7"/>
        <v>35.762863576110263</v>
      </c>
      <c r="G65" s="22">
        <v>538731134</v>
      </c>
      <c r="H65" s="22">
        <v>316650955</v>
      </c>
      <c r="I65" s="22">
        <v>167191843</v>
      </c>
      <c r="J65" s="21">
        <v>1633970041</v>
      </c>
      <c r="K65" s="15">
        <f t="shared" si="1"/>
        <v>611396109</v>
      </c>
      <c r="M65" s="36">
        <f t="shared" si="6"/>
        <v>5399276439</v>
      </c>
      <c r="N65" s="36">
        <f t="shared" si="2"/>
        <v>6597949847</v>
      </c>
      <c r="O65" s="36">
        <f t="shared" si="3"/>
        <v>2042303616</v>
      </c>
      <c r="P65" s="36">
        <f t="shared" si="4"/>
        <v>19723721131</v>
      </c>
      <c r="Q65" s="36">
        <f t="shared" si="5"/>
        <v>5684191229</v>
      </c>
    </row>
    <row r="66" spans="1:17">
      <c r="A66" s="19">
        <v>44531</v>
      </c>
      <c r="B66" s="14">
        <v>25.243248445831419</v>
      </c>
      <c r="C66" s="14">
        <v>29.473025099384792</v>
      </c>
      <c r="D66" s="14">
        <v>9.2902655589022931</v>
      </c>
      <c r="E66" s="20">
        <f t="shared" si="7"/>
        <v>35.993460895881498</v>
      </c>
      <c r="G66" s="22">
        <v>568465065</v>
      </c>
      <c r="H66" s="22">
        <v>459602802</v>
      </c>
      <c r="I66" s="22">
        <v>183429662</v>
      </c>
      <c r="J66" s="21">
        <v>1800640259</v>
      </c>
      <c r="K66" s="15">
        <f t="shared" si="1"/>
        <v>589142730</v>
      </c>
      <c r="M66" s="36">
        <f t="shared" si="6"/>
        <v>5626739712</v>
      </c>
      <c r="N66" s="36">
        <f t="shared" si="2"/>
        <v>6587218742</v>
      </c>
      <c r="O66" s="36">
        <f t="shared" si="3"/>
        <v>2080197317</v>
      </c>
      <c r="P66" s="36">
        <f t="shared" si="4"/>
        <v>20183313823</v>
      </c>
      <c r="Q66" s="36">
        <f t="shared" si="5"/>
        <v>5889158052</v>
      </c>
    </row>
    <row r="67" spans="1:17">
      <c r="A67" s="19">
        <v>44562</v>
      </c>
      <c r="B67" s="14">
        <v>25.725436234125613</v>
      </c>
      <c r="C67" s="14">
        <v>28.70357174988149</v>
      </c>
      <c r="D67" s="14">
        <v>9.4348048343124997</v>
      </c>
      <c r="E67" s="20">
        <f t="shared" si="7"/>
        <v>36.136187181680398</v>
      </c>
      <c r="G67" s="22">
        <v>615571187</v>
      </c>
      <c r="H67" s="22">
        <v>529280876</v>
      </c>
      <c r="I67" s="22">
        <v>213159318</v>
      </c>
      <c r="J67" s="21">
        <v>1892917598</v>
      </c>
      <c r="K67" s="15">
        <f t="shared" si="1"/>
        <v>534906217</v>
      </c>
      <c r="M67" s="36">
        <f t="shared" si="6"/>
        <v>5856453674</v>
      </c>
      <c r="N67" s="36">
        <f t="shared" si="2"/>
        <v>6559340959</v>
      </c>
      <c r="O67" s="36">
        <f t="shared" si="3"/>
        <v>2159866969</v>
      </c>
      <c r="P67" s="36">
        <f t="shared" si="4"/>
        <v>20644227341</v>
      </c>
      <c r="Q67" s="36">
        <f t="shared" si="5"/>
        <v>6068565739</v>
      </c>
    </row>
    <row r="68" spans="1:17">
      <c r="A68" s="19">
        <v>44593</v>
      </c>
      <c r="B68" s="14">
        <v>26.109244777093782</v>
      </c>
      <c r="C68" s="14">
        <v>28.254100243619622</v>
      </c>
      <c r="D68" s="14">
        <v>9.4082572003070215</v>
      </c>
      <c r="E68" s="20">
        <f t="shared" si="7"/>
        <v>36.228397778979577</v>
      </c>
      <c r="G68" s="22">
        <v>563310398</v>
      </c>
      <c r="H68" s="22">
        <v>613285852</v>
      </c>
      <c r="I68" s="22">
        <v>182711124</v>
      </c>
      <c r="J68" s="21">
        <v>1904815918</v>
      </c>
      <c r="K68" s="15">
        <f t="shared" si="1"/>
        <v>545508544</v>
      </c>
      <c r="M68" s="36">
        <f t="shared" si="6"/>
        <v>6087131293</v>
      </c>
      <c r="N68" s="36">
        <f t="shared" si="2"/>
        <v>6611258290</v>
      </c>
      <c r="O68" s="36">
        <f t="shared" si="3"/>
        <v>2205327373</v>
      </c>
      <c r="P68" s="36">
        <f t="shared" si="4"/>
        <v>21120865116</v>
      </c>
      <c r="Q68" s="36">
        <f t="shared" si="5"/>
        <v>6217148160</v>
      </c>
    </row>
    <row r="69" spans="1:17">
      <c r="A69" s="19">
        <v>44621</v>
      </c>
      <c r="B69" s="14">
        <v>26.109191556313561</v>
      </c>
      <c r="C69" s="14">
        <v>27.664568382537425</v>
      </c>
      <c r="D69" s="14">
        <v>9.4433244832063004</v>
      </c>
      <c r="E69" s="20">
        <f t="shared" si="7"/>
        <v>36.782915577942717</v>
      </c>
      <c r="G69" s="22">
        <v>607644444</v>
      </c>
      <c r="H69" s="22">
        <v>726485476</v>
      </c>
      <c r="I69" s="22">
        <v>256189214</v>
      </c>
      <c r="J69" s="21">
        <v>2276756966</v>
      </c>
      <c r="K69" s="15">
        <f t="shared" si="1"/>
        <v>686437832</v>
      </c>
      <c r="M69" s="36">
        <f t="shared" si="6"/>
        <v>6247295519</v>
      </c>
      <c r="N69" s="36">
        <f t="shared" si="2"/>
        <v>6642886175</v>
      </c>
      <c r="O69" s="36">
        <f t="shared" si="3"/>
        <v>2271597571</v>
      </c>
      <c r="P69" s="36">
        <f t="shared" si="4"/>
        <v>21657392833</v>
      </c>
      <c r="Q69" s="36">
        <f t="shared" si="5"/>
        <v>6495613568</v>
      </c>
    </row>
    <row r="70" spans="1:17">
      <c r="A70" s="19">
        <v>44652</v>
      </c>
      <c r="B70" s="14">
        <v>25.713757333178872</v>
      </c>
      <c r="C70" s="14">
        <v>28.175388409453362</v>
      </c>
      <c r="D70" s="14">
        <v>9.6598027850388526</v>
      </c>
      <c r="E70" s="20">
        <f t="shared" si="7"/>
        <v>36.451051472328913</v>
      </c>
      <c r="G70" s="22">
        <v>476265556</v>
      </c>
      <c r="H70" s="22">
        <v>931767914</v>
      </c>
      <c r="I70" s="22">
        <v>373067488</v>
      </c>
      <c r="J70" s="21">
        <v>2378952416</v>
      </c>
      <c r="K70" s="15">
        <f t="shared" si="1"/>
        <v>597851458</v>
      </c>
      <c r="M70" s="36">
        <f t="shared" si="6"/>
        <v>6376470754</v>
      </c>
      <c r="N70" s="36">
        <f t="shared" si="2"/>
        <v>7010561887</v>
      </c>
      <c r="O70" s="36">
        <f t="shared" si="3"/>
        <v>2407868182</v>
      </c>
      <c r="P70" s="36">
        <f t="shared" si="4"/>
        <v>22460631482</v>
      </c>
      <c r="Q70" s="36">
        <f t="shared" si="5"/>
        <v>6665730659</v>
      </c>
    </row>
    <row r="71" spans="1:17">
      <c r="A71" s="19">
        <v>44682</v>
      </c>
      <c r="B71" s="14">
        <v>25.620650030075069</v>
      </c>
      <c r="C71" s="14">
        <v>28.157822231448083</v>
      </c>
      <c r="D71" s="14">
        <v>9.9487922810614116</v>
      </c>
      <c r="E71" s="20">
        <f t="shared" ref="E71:E102" si="8">100-SUM(B71:D71)</f>
        <v>36.272735457415436</v>
      </c>
      <c r="G71" s="22">
        <v>634131402</v>
      </c>
      <c r="H71" s="22">
        <v>989343888</v>
      </c>
      <c r="I71" s="22">
        <v>386175068</v>
      </c>
      <c r="J71" s="21">
        <v>2695313926</v>
      </c>
      <c r="K71" s="15">
        <f t="shared" si="1"/>
        <v>685663568</v>
      </c>
      <c r="M71" s="36">
        <f t="shared" ref="M71:M113" si="9">SUM(G60:G71)</f>
        <v>6618854403</v>
      </c>
      <c r="N71" s="36">
        <f t="shared" ref="N71:N113" si="10">SUM(H60:H71)</f>
        <v>7297018669</v>
      </c>
      <c r="O71" s="36">
        <f t="shared" ref="O71:O113" si="11">SUM(I60:I71)</f>
        <v>2583150601</v>
      </c>
      <c r="P71" s="36">
        <f t="shared" ref="P71:P113" si="12">SUM(J60:J71)</f>
        <v>23385838826</v>
      </c>
      <c r="Q71" s="36">
        <f t="shared" ref="Q71:Q113" si="13">SUM(K60:K71)</f>
        <v>6886815153</v>
      </c>
    </row>
    <row r="72" spans="1:17">
      <c r="A72" s="19">
        <v>44713</v>
      </c>
      <c r="B72" s="14">
        <v>25.913534440701863</v>
      </c>
      <c r="C72" s="14">
        <v>28.083728087583143</v>
      </c>
      <c r="D72" s="14">
        <v>9.9260186911537271</v>
      </c>
      <c r="E72" s="20">
        <f t="shared" si="8"/>
        <v>36.076718780561265</v>
      </c>
      <c r="G72" s="22">
        <v>715463494</v>
      </c>
      <c r="H72" s="22">
        <v>867683185</v>
      </c>
      <c r="I72" s="22">
        <v>251215157</v>
      </c>
      <c r="J72" s="21">
        <v>2532981673</v>
      </c>
      <c r="K72" s="15">
        <f t="shared" ref="K72:K114" si="14">J72-G72-H72-I72</f>
        <v>698619837</v>
      </c>
      <c r="M72" s="36">
        <f t="shared" si="9"/>
        <v>6958293681</v>
      </c>
      <c r="N72" s="36">
        <f t="shared" si="10"/>
        <v>7562487013</v>
      </c>
      <c r="O72" s="36">
        <f t="shared" si="11"/>
        <v>2678312323</v>
      </c>
      <c r="P72" s="36">
        <f t="shared" si="12"/>
        <v>24265935870</v>
      </c>
      <c r="Q72" s="36">
        <f t="shared" si="13"/>
        <v>7066842853</v>
      </c>
    </row>
    <row r="73" spans="1:17">
      <c r="A73" s="19">
        <v>44743</v>
      </c>
      <c r="B73" s="14">
        <v>25.965006685143777</v>
      </c>
      <c r="C73" s="14">
        <v>28.357395444893701</v>
      </c>
      <c r="D73" s="14">
        <v>9.9820217333063752</v>
      </c>
      <c r="E73" s="20">
        <f t="shared" si="8"/>
        <v>35.695576136656143</v>
      </c>
      <c r="G73" s="22">
        <v>720052617</v>
      </c>
      <c r="H73" s="22">
        <v>1014057041</v>
      </c>
      <c r="I73" s="22">
        <v>242113828</v>
      </c>
      <c r="J73" s="21">
        <v>2649091084</v>
      </c>
      <c r="K73" s="15">
        <f t="shared" si="14"/>
        <v>672867598</v>
      </c>
      <c r="M73" s="36">
        <f t="shared" si="9"/>
        <v>7220474792</v>
      </c>
      <c r="N73" s="36">
        <f t="shared" si="10"/>
        <v>7907149462</v>
      </c>
      <c r="O73" s="36">
        <f t="shared" si="11"/>
        <v>2789005403</v>
      </c>
      <c r="P73" s="36">
        <f t="shared" si="12"/>
        <v>25135991661</v>
      </c>
      <c r="Q73" s="36">
        <f t="shared" si="13"/>
        <v>7219362004</v>
      </c>
    </row>
    <row r="74" spans="1:17">
      <c r="A74" s="19">
        <v>44774</v>
      </c>
      <c r="B74" s="14">
        <v>26.075105602916075</v>
      </c>
      <c r="C74" s="14">
        <v>28.635959889118705</v>
      </c>
      <c r="D74" s="14">
        <v>10.077563005410459</v>
      </c>
      <c r="E74" s="20">
        <f t="shared" si="8"/>
        <v>35.211371502554769</v>
      </c>
      <c r="G74" s="22">
        <v>856927709</v>
      </c>
      <c r="H74" s="22">
        <v>1053490874</v>
      </c>
      <c r="I74" s="22">
        <v>272649001</v>
      </c>
      <c r="J74" s="21">
        <v>2897376025</v>
      </c>
      <c r="K74" s="15">
        <f t="shared" si="14"/>
        <v>714308441</v>
      </c>
      <c r="M74" s="36">
        <f t="shared" si="9"/>
        <v>7523623894</v>
      </c>
      <c r="N74" s="36">
        <f t="shared" si="10"/>
        <v>8284300968</v>
      </c>
      <c r="O74" s="36">
        <f t="shared" si="11"/>
        <v>2921026347</v>
      </c>
      <c r="P74" s="36">
        <f t="shared" si="12"/>
        <v>26123613356</v>
      </c>
      <c r="Q74" s="36">
        <f t="shared" si="13"/>
        <v>7394662147</v>
      </c>
    </row>
    <row r="75" spans="1:17">
      <c r="A75" s="19">
        <v>44805</v>
      </c>
      <c r="B75" s="14">
        <v>25.550254564108098</v>
      </c>
      <c r="C75" s="14">
        <v>29.494972476160804</v>
      </c>
      <c r="D75" s="14">
        <v>10.079855307332137</v>
      </c>
      <c r="E75" s="20">
        <f t="shared" si="8"/>
        <v>34.874917652398963</v>
      </c>
      <c r="G75" s="22">
        <v>674697149</v>
      </c>
      <c r="H75" s="22">
        <v>939220822</v>
      </c>
      <c r="I75" s="22">
        <v>300722448</v>
      </c>
      <c r="J75" s="21">
        <v>2546597121</v>
      </c>
      <c r="K75" s="15">
        <f t="shared" si="14"/>
        <v>631956702</v>
      </c>
      <c r="M75" s="36">
        <f t="shared" si="9"/>
        <v>7587927858</v>
      </c>
      <c r="N75" s="36">
        <f t="shared" si="10"/>
        <v>8782769383</v>
      </c>
      <c r="O75" s="36">
        <f t="shared" si="11"/>
        <v>3007178595</v>
      </c>
      <c r="P75" s="36">
        <f t="shared" si="12"/>
        <v>26904596960</v>
      </c>
      <c r="Q75" s="36">
        <f t="shared" si="13"/>
        <v>7526721124</v>
      </c>
    </row>
    <row r="76" spans="1:17">
      <c r="A76" s="19">
        <v>44835</v>
      </c>
      <c r="B76" s="14">
        <v>24.583540243015172</v>
      </c>
      <c r="C76" s="14">
        <v>30.505304282538553</v>
      </c>
      <c r="D76" s="14">
        <v>10.100582442343972</v>
      </c>
      <c r="E76" s="20">
        <f t="shared" si="8"/>
        <v>34.810573032102297</v>
      </c>
      <c r="G76" s="22">
        <v>499157538</v>
      </c>
      <c r="H76" s="22">
        <v>855027819</v>
      </c>
      <c r="I76" s="22">
        <v>255008903</v>
      </c>
      <c r="J76" s="21">
        <v>2344656216</v>
      </c>
      <c r="K76" s="15">
        <f t="shared" si="14"/>
        <v>735461956</v>
      </c>
      <c r="M76" s="36">
        <f t="shared" si="9"/>
        <v>7470417693</v>
      </c>
      <c r="N76" s="36">
        <f t="shared" si="10"/>
        <v>9295897504</v>
      </c>
      <c r="O76" s="36">
        <f t="shared" si="11"/>
        <v>3083633054</v>
      </c>
      <c r="P76" s="36">
        <f t="shared" si="12"/>
        <v>27554069243</v>
      </c>
      <c r="Q76" s="36">
        <f t="shared" si="13"/>
        <v>7704120992</v>
      </c>
    </row>
    <row r="77" spans="1:17">
      <c r="A77" s="19">
        <v>44866</v>
      </c>
      <c r="B77" s="14">
        <v>23.881290913041315</v>
      </c>
      <c r="C77" s="14">
        <v>31.288281524581912</v>
      </c>
      <c r="D77" s="14">
        <v>10.249273993494862</v>
      </c>
      <c r="E77" s="20">
        <f t="shared" si="8"/>
        <v>34.581153568881902</v>
      </c>
      <c r="G77" s="22">
        <v>416285423</v>
      </c>
      <c r="H77" s="22">
        <v>675736515</v>
      </c>
      <c r="I77" s="22">
        <v>252116654</v>
      </c>
      <c r="J77" s="21">
        <v>1955913700</v>
      </c>
      <c r="K77" s="15">
        <f t="shared" si="14"/>
        <v>611775108</v>
      </c>
      <c r="M77" s="36">
        <f t="shared" si="9"/>
        <v>7347971982</v>
      </c>
      <c r="N77" s="36">
        <f t="shared" si="10"/>
        <v>9654983064</v>
      </c>
      <c r="O77" s="36">
        <f t="shared" si="11"/>
        <v>3168557865</v>
      </c>
      <c r="P77" s="36">
        <f t="shared" si="12"/>
        <v>27876012902</v>
      </c>
      <c r="Q77" s="36">
        <f t="shared" si="13"/>
        <v>7704499991</v>
      </c>
    </row>
    <row r="78" spans="1:17">
      <c r="A78" s="19">
        <v>44896</v>
      </c>
      <c r="B78" s="14">
        <v>23.366576758857626</v>
      </c>
      <c r="C78" s="14">
        <v>31.910869056563797</v>
      </c>
      <c r="D78" s="14">
        <v>10.229203059764261</v>
      </c>
      <c r="E78" s="20">
        <f t="shared" si="8"/>
        <v>34.493351124814311</v>
      </c>
      <c r="G78" s="22">
        <v>446807578</v>
      </c>
      <c r="H78" s="22">
        <v>702069898</v>
      </c>
      <c r="I78" s="22">
        <v>193502978</v>
      </c>
      <c r="J78" s="21">
        <v>1909734661</v>
      </c>
      <c r="K78" s="15">
        <f t="shared" si="14"/>
        <v>567354207</v>
      </c>
      <c r="M78" s="36">
        <f t="shared" si="9"/>
        <v>7226314495</v>
      </c>
      <c r="N78" s="36">
        <f t="shared" si="10"/>
        <v>9897450160</v>
      </c>
      <c r="O78" s="36">
        <f t="shared" si="11"/>
        <v>3178631181</v>
      </c>
      <c r="P78" s="36">
        <f t="shared" si="12"/>
        <v>27985107304</v>
      </c>
      <c r="Q78" s="36">
        <f t="shared" si="13"/>
        <v>7682711468</v>
      </c>
    </row>
    <row r="79" spans="1:17">
      <c r="A79" s="19">
        <v>44927</v>
      </c>
      <c r="B79" s="14">
        <v>22.922267335746884</v>
      </c>
      <c r="C79" s="14">
        <v>32.094542770171273</v>
      </c>
      <c r="D79" s="14">
        <v>10.205717840891051</v>
      </c>
      <c r="E79" s="20">
        <f t="shared" si="8"/>
        <v>34.777472053190792</v>
      </c>
      <c r="G79" s="22">
        <v>493343933</v>
      </c>
      <c r="H79" s="22">
        <v>608145350</v>
      </c>
      <c r="I79" s="22">
        <v>212931219</v>
      </c>
      <c r="J79" s="21">
        <v>1883649958</v>
      </c>
      <c r="K79" s="15">
        <f t="shared" si="14"/>
        <v>569229456</v>
      </c>
      <c r="M79" s="36">
        <f t="shared" si="9"/>
        <v>7104087241</v>
      </c>
      <c r="N79" s="36">
        <f t="shared" si="10"/>
        <v>9976314634</v>
      </c>
      <c r="O79" s="36">
        <f t="shared" si="11"/>
        <v>3178403082</v>
      </c>
      <c r="P79" s="36">
        <f t="shared" si="12"/>
        <v>27975839664</v>
      </c>
      <c r="Q79" s="36">
        <f t="shared" si="13"/>
        <v>7717034707</v>
      </c>
    </row>
    <row r="80" spans="1:17">
      <c r="A80" s="19">
        <v>44958</v>
      </c>
      <c r="B80" s="14">
        <v>22.594910533673758</v>
      </c>
      <c r="C80" s="14">
        <v>32.025246367107471</v>
      </c>
      <c r="D80" s="14">
        <v>10.257890567250342</v>
      </c>
      <c r="E80" s="20">
        <f t="shared" si="8"/>
        <v>35.121952531968432</v>
      </c>
      <c r="G80" s="22">
        <v>375324272</v>
      </c>
      <c r="H80" s="22">
        <v>479608330</v>
      </c>
      <c r="I80" s="22">
        <v>163184362</v>
      </c>
      <c r="J80" s="21">
        <v>1509525526</v>
      </c>
      <c r="K80" s="15">
        <f t="shared" si="14"/>
        <v>491408562</v>
      </c>
      <c r="M80" s="36">
        <f t="shared" si="9"/>
        <v>6916101115</v>
      </c>
      <c r="N80" s="36">
        <f t="shared" si="10"/>
        <v>9842637112</v>
      </c>
      <c r="O80" s="36">
        <f t="shared" si="11"/>
        <v>3158876320</v>
      </c>
      <c r="P80" s="36">
        <f t="shared" si="12"/>
        <v>27580549272</v>
      </c>
      <c r="Q80" s="36">
        <f t="shared" si="13"/>
        <v>7662934725</v>
      </c>
    </row>
    <row r="81" spans="1:17">
      <c r="A81" s="19">
        <v>44986</v>
      </c>
      <c r="B81" s="14">
        <v>21.997593689632062</v>
      </c>
      <c r="C81" s="14">
        <v>32.03631449883396</v>
      </c>
      <c r="D81" s="14">
        <v>10.427409056977341</v>
      </c>
      <c r="E81" s="20">
        <f t="shared" si="8"/>
        <v>35.538682754556632</v>
      </c>
      <c r="G81" s="22">
        <v>277389367</v>
      </c>
      <c r="H81" s="22">
        <v>506909955</v>
      </c>
      <c r="I81" s="22">
        <v>235570085</v>
      </c>
      <c r="J81" s="21">
        <v>1552333738</v>
      </c>
      <c r="K81" s="15">
        <f t="shared" si="14"/>
        <v>532464331</v>
      </c>
      <c r="M81" s="36">
        <f t="shared" si="9"/>
        <v>6585846038</v>
      </c>
      <c r="N81" s="36">
        <f t="shared" si="10"/>
        <v>9623061591</v>
      </c>
      <c r="O81" s="36">
        <f t="shared" si="11"/>
        <v>3138257191</v>
      </c>
      <c r="P81" s="36">
        <f t="shared" si="12"/>
        <v>26856126044</v>
      </c>
      <c r="Q81" s="36">
        <f t="shared" si="13"/>
        <v>7508961224</v>
      </c>
    </row>
    <row r="82" spans="1:17">
      <c r="A82" s="19">
        <v>45017</v>
      </c>
      <c r="B82" s="14">
        <v>22.160829325093488</v>
      </c>
      <c r="C82" s="14">
        <v>31.515166660570955</v>
      </c>
      <c r="D82" s="14">
        <v>10.024241956994521</v>
      </c>
      <c r="E82" s="20">
        <f t="shared" si="8"/>
        <v>36.299762057341034</v>
      </c>
      <c r="G82" s="22">
        <v>328433515</v>
      </c>
      <c r="H82" s="22">
        <v>494786018</v>
      </c>
      <c r="I82" s="22">
        <v>162678387</v>
      </c>
      <c r="J82" s="21">
        <v>1462424130</v>
      </c>
      <c r="K82" s="15">
        <f t="shared" si="14"/>
        <v>476526210</v>
      </c>
      <c r="M82" s="36">
        <f t="shared" si="9"/>
        <v>6438013997</v>
      </c>
      <c r="N82" s="36">
        <f t="shared" si="10"/>
        <v>9186079695</v>
      </c>
      <c r="O82" s="36">
        <f t="shared" si="11"/>
        <v>2927868090</v>
      </c>
      <c r="P82" s="36">
        <f t="shared" si="12"/>
        <v>25939597758</v>
      </c>
      <c r="Q82" s="36">
        <f t="shared" si="13"/>
        <v>7387635976</v>
      </c>
    </row>
    <row r="83" spans="1:17">
      <c r="A83" s="19">
        <v>45047</v>
      </c>
      <c r="B83" s="14">
        <v>22.032528173635139</v>
      </c>
      <c r="C83" s="14">
        <v>31.341154319263183</v>
      </c>
      <c r="D83" s="14">
        <v>9.7560562433988238</v>
      </c>
      <c r="E83" s="20">
        <f t="shared" si="8"/>
        <v>36.870261263702851</v>
      </c>
      <c r="G83" s="22">
        <v>407580225</v>
      </c>
      <c r="H83" s="22">
        <v>668895647</v>
      </c>
      <c r="I83" s="22">
        <v>223956552</v>
      </c>
      <c r="J83" s="21">
        <v>1845007585</v>
      </c>
      <c r="K83" s="15">
        <f t="shared" si="14"/>
        <v>544575161</v>
      </c>
      <c r="M83" s="36">
        <f t="shared" si="9"/>
        <v>6211462820</v>
      </c>
      <c r="N83" s="36">
        <f t="shared" si="10"/>
        <v>8865631454</v>
      </c>
      <c r="O83" s="36">
        <f t="shared" si="11"/>
        <v>2765649574</v>
      </c>
      <c r="P83" s="36">
        <f t="shared" si="12"/>
        <v>25089291417</v>
      </c>
      <c r="Q83" s="36">
        <f t="shared" si="13"/>
        <v>7246547569</v>
      </c>
    </row>
    <row r="84" spans="1:17">
      <c r="A84" s="19">
        <v>45078</v>
      </c>
      <c r="B84" s="14">
        <v>21.655678784943088</v>
      </c>
      <c r="C84" s="14">
        <v>31.381704546792694</v>
      </c>
      <c r="D84" s="14">
        <v>9.6059637290451843</v>
      </c>
      <c r="E84" s="20">
        <f t="shared" si="8"/>
        <v>37.356652939219032</v>
      </c>
      <c r="G84" s="22">
        <v>441923527</v>
      </c>
      <c r="H84" s="22">
        <v>636997446</v>
      </c>
      <c r="I84" s="22">
        <v>134502666</v>
      </c>
      <c r="J84" s="21">
        <v>1762168623</v>
      </c>
      <c r="K84" s="15">
        <f t="shared" si="14"/>
        <v>548744984</v>
      </c>
      <c r="M84" s="36">
        <f t="shared" si="9"/>
        <v>5937922853</v>
      </c>
      <c r="N84" s="36">
        <f t="shared" si="10"/>
        <v>8634945715</v>
      </c>
      <c r="O84" s="36">
        <f t="shared" si="11"/>
        <v>2648937083</v>
      </c>
      <c r="P84" s="36">
        <f t="shared" si="12"/>
        <v>24318478367</v>
      </c>
      <c r="Q84" s="36">
        <f t="shared" si="13"/>
        <v>7096672716</v>
      </c>
    </row>
    <row r="85" spans="1:17">
      <c r="A85" s="19">
        <v>45108</v>
      </c>
      <c r="B85" s="14">
        <v>21.263757896249789</v>
      </c>
      <c r="C85" s="14">
        <v>30.769778259517587</v>
      </c>
      <c r="D85" s="14">
        <v>9.7039805269377855</v>
      </c>
      <c r="E85" s="20">
        <f t="shared" si="8"/>
        <v>38.262483317294837</v>
      </c>
      <c r="G85" s="22">
        <v>430957290</v>
      </c>
      <c r="H85" s="22">
        <v>591440594</v>
      </c>
      <c r="I85" s="22">
        <v>189147543</v>
      </c>
      <c r="J85" s="21">
        <v>1792549328</v>
      </c>
      <c r="K85" s="15">
        <f t="shared" si="14"/>
        <v>581003901</v>
      </c>
      <c r="M85" s="36">
        <f t="shared" si="9"/>
        <v>5648827526</v>
      </c>
      <c r="N85" s="36">
        <f t="shared" si="10"/>
        <v>8212329268</v>
      </c>
      <c r="O85" s="36">
        <f t="shared" si="11"/>
        <v>2595970798</v>
      </c>
      <c r="P85" s="36">
        <f t="shared" si="12"/>
        <v>23461936611</v>
      </c>
      <c r="Q85" s="36">
        <f t="shared" si="13"/>
        <v>7004809019</v>
      </c>
    </row>
    <row r="86" spans="1:17">
      <c r="A86" s="19">
        <v>45139</v>
      </c>
      <c r="B86" s="14">
        <v>20.468933226666945</v>
      </c>
      <c r="C86" s="14">
        <v>30.662652618754706</v>
      </c>
      <c r="D86" s="14">
        <v>9.7785936458386331</v>
      </c>
      <c r="E86" s="20">
        <f t="shared" si="8"/>
        <v>39.089820508739713</v>
      </c>
      <c r="G86" s="22">
        <v>457542481</v>
      </c>
      <c r="H86" s="22">
        <v>742891119</v>
      </c>
      <c r="I86" s="22">
        <v>203297928</v>
      </c>
      <c r="J86" s="21">
        <v>1962805192</v>
      </c>
      <c r="K86" s="15">
        <f t="shared" si="14"/>
        <v>559073664</v>
      </c>
      <c r="M86" s="36">
        <f t="shared" si="9"/>
        <v>5249442298</v>
      </c>
      <c r="N86" s="36">
        <f t="shared" si="10"/>
        <v>7901729513</v>
      </c>
      <c r="O86" s="36">
        <f t="shared" si="11"/>
        <v>2526619725</v>
      </c>
      <c r="P86" s="36">
        <f t="shared" si="12"/>
        <v>22527365778</v>
      </c>
      <c r="Q86" s="36">
        <f t="shared" si="13"/>
        <v>6849574242</v>
      </c>
    </row>
    <row r="87" spans="1:17">
      <c r="A87" s="19">
        <v>45170</v>
      </c>
      <c r="B87" s="14">
        <v>20.116052364026558</v>
      </c>
      <c r="C87" s="14">
        <v>30.468637873847442</v>
      </c>
      <c r="D87" s="14">
        <v>9.764139095772979</v>
      </c>
      <c r="E87" s="20">
        <f t="shared" si="8"/>
        <v>39.651170666353025</v>
      </c>
      <c r="G87" s="22">
        <v>428295882</v>
      </c>
      <c r="H87" s="22">
        <v>641512450</v>
      </c>
      <c r="I87" s="22">
        <v>218065816</v>
      </c>
      <c r="J87" s="21">
        <v>1722484119</v>
      </c>
      <c r="K87" s="15">
        <f t="shared" si="14"/>
        <v>434609971</v>
      </c>
      <c r="M87" s="36">
        <f t="shared" si="9"/>
        <v>5003041031</v>
      </c>
      <c r="N87" s="36">
        <f t="shared" si="10"/>
        <v>7604021141</v>
      </c>
      <c r="O87" s="36">
        <f t="shared" si="11"/>
        <v>2443963093</v>
      </c>
      <c r="P87" s="36">
        <f t="shared" si="12"/>
        <v>21703252776</v>
      </c>
      <c r="Q87" s="36">
        <f t="shared" si="13"/>
        <v>6652227511</v>
      </c>
    </row>
    <row r="88" spans="1:17">
      <c r="A88" s="19">
        <v>45200</v>
      </c>
      <c r="B88" s="14">
        <v>20.208637010715471</v>
      </c>
      <c r="C88" s="14">
        <v>30.128759742211603</v>
      </c>
      <c r="D88" s="14">
        <v>9.5979541095576195</v>
      </c>
      <c r="E88" s="20">
        <f t="shared" si="8"/>
        <v>40.064649137515303</v>
      </c>
      <c r="G88" s="22">
        <v>361297750</v>
      </c>
      <c r="H88" s="22">
        <v>548559936</v>
      </c>
      <c r="I88" s="22">
        <v>143412123</v>
      </c>
      <c r="J88" s="21">
        <v>1555549092</v>
      </c>
      <c r="K88" s="15">
        <f t="shared" si="14"/>
        <v>502279283</v>
      </c>
      <c r="M88" s="36">
        <f t="shared" si="9"/>
        <v>4865181243</v>
      </c>
      <c r="N88" s="36">
        <f t="shared" si="10"/>
        <v>7297553258</v>
      </c>
      <c r="O88" s="36">
        <f t="shared" si="11"/>
        <v>2332366313</v>
      </c>
      <c r="P88" s="36">
        <f t="shared" si="12"/>
        <v>20914145652</v>
      </c>
      <c r="Q88" s="36">
        <f t="shared" si="13"/>
        <v>6419044838</v>
      </c>
    </row>
    <row r="89" spans="1:17">
      <c r="A89" s="19">
        <v>45231</v>
      </c>
      <c r="B89" s="14">
        <v>20.160005836611688</v>
      </c>
      <c r="C89" s="14">
        <v>30.142429084626659</v>
      </c>
      <c r="D89" s="14">
        <v>9.4926124529837388</v>
      </c>
      <c r="E89" s="20">
        <f t="shared" si="8"/>
        <v>40.204952625777921</v>
      </c>
      <c r="G89" s="22">
        <v>326000334</v>
      </c>
      <c r="H89" s="22">
        <v>559602105</v>
      </c>
      <c r="I89" s="22">
        <v>189496293</v>
      </c>
      <c r="J89" s="21">
        <v>1550636953</v>
      </c>
      <c r="K89" s="15">
        <f t="shared" si="14"/>
        <v>475538221</v>
      </c>
      <c r="M89" s="36">
        <f t="shared" si="9"/>
        <v>4774896154</v>
      </c>
      <c r="N89" s="36">
        <f t="shared" si="10"/>
        <v>7181418848</v>
      </c>
      <c r="O89" s="36">
        <f t="shared" si="11"/>
        <v>2269745952</v>
      </c>
      <c r="P89" s="36">
        <f t="shared" si="12"/>
        <v>20508868905</v>
      </c>
      <c r="Q89" s="36">
        <f t="shared" si="13"/>
        <v>6282807951</v>
      </c>
    </row>
    <row r="90" spans="1:17">
      <c r="A90" s="19">
        <v>45261</v>
      </c>
      <c r="B90" s="14">
        <v>19.926141752953427</v>
      </c>
      <c r="C90" s="14">
        <v>30.077061602127444</v>
      </c>
      <c r="D90" s="14">
        <v>9.5905123769310645</v>
      </c>
      <c r="E90" s="20">
        <f t="shared" si="8"/>
        <v>40.406284267988063</v>
      </c>
      <c r="G90" s="22">
        <v>323900295</v>
      </c>
      <c r="H90" s="22">
        <v>584423852</v>
      </c>
      <c r="I90" s="22">
        <v>184695402</v>
      </c>
      <c r="J90" s="21">
        <v>1575543962</v>
      </c>
      <c r="K90" s="15">
        <f t="shared" si="14"/>
        <v>482524413</v>
      </c>
      <c r="M90" s="36">
        <f t="shared" si="9"/>
        <v>4651988871</v>
      </c>
      <c r="N90" s="36">
        <f t="shared" si="10"/>
        <v>7063772802</v>
      </c>
      <c r="O90" s="36">
        <f t="shared" si="11"/>
        <v>2260938376</v>
      </c>
      <c r="P90" s="36">
        <f t="shared" si="12"/>
        <v>20174678206</v>
      </c>
      <c r="Q90" s="36">
        <f t="shared" si="13"/>
        <v>6197978157</v>
      </c>
    </row>
    <row r="91" spans="1:17">
      <c r="A91" s="19">
        <v>45292</v>
      </c>
      <c r="B91" s="14">
        <v>19.748813303205026</v>
      </c>
      <c r="C91" s="14">
        <v>30.694603612581123</v>
      </c>
      <c r="D91" s="14">
        <v>9.5641745308972546</v>
      </c>
      <c r="E91" s="20">
        <f t="shared" si="8"/>
        <v>39.992408553316601</v>
      </c>
      <c r="G91" s="22">
        <v>409397679</v>
      </c>
      <c r="H91" s="22">
        <v>697707433</v>
      </c>
      <c r="I91" s="22">
        <v>189325449</v>
      </c>
      <c r="J91" s="21">
        <v>1749674511</v>
      </c>
      <c r="K91" s="15">
        <f t="shared" si="14"/>
        <v>453243950</v>
      </c>
      <c r="M91" s="36">
        <f t="shared" si="9"/>
        <v>4568042617</v>
      </c>
      <c r="N91" s="36">
        <f t="shared" si="10"/>
        <v>7153334885</v>
      </c>
      <c r="O91" s="36">
        <f t="shared" si="11"/>
        <v>2237332606</v>
      </c>
      <c r="P91" s="36">
        <f t="shared" si="12"/>
        <v>20040702759</v>
      </c>
      <c r="Q91" s="36">
        <f t="shared" si="13"/>
        <v>6081992651</v>
      </c>
    </row>
    <row r="92" spans="1:17">
      <c r="A92" s="19">
        <v>45323</v>
      </c>
      <c r="B92" s="14">
        <v>19.578577196502028</v>
      </c>
      <c r="C92" s="14">
        <v>31.196557729469138</v>
      </c>
      <c r="D92" s="14">
        <v>9.5053380400430338</v>
      </c>
      <c r="E92" s="20">
        <f t="shared" si="8"/>
        <v>39.719527033985798</v>
      </c>
      <c r="G92" s="22">
        <v>351373205</v>
      </c>
      <c r="H92" s="22">
        <v>609352603</v>
      </c>
      <c r="I92" s="22">
        <v>153502869</v>
      </c>
      <c r="J92" s="21">
        <v>1585837981</v>
      </c>
      <c r="K92" s="15">
        <f t="shared" si="14"/>
        <v>471609304</v>
      </c>
      <c r="M92" s="36">
        <f t="shared" si="9"/>
        <v>4544091550</v>
      </c>
      <c r="N92" s="36">
        <f t="shared" si="10"/>
        <v>7283079158</v>
      </c>
      <c r="O92" s="36">
        <f t="shared" si="11"/>
        <v>2227651113</v>
      </c>
      <c r="P92" s="36">
        <f t="shared" si="12"/>
        <v>20117015214</v>
      </c>
      <c r="Q92" s="36">
        <f t="shared" si="13"/>
        <v>6062193393</v>
      </c>
    </row>
    <row r="93" spans="1:17">
      <c r="A93" s="19">
        <v>45352</v>
      </c>
      <c r="B93" s="14">
        <v>19.78896223085675</v>
      </c>
      <c r="C93" s="14">
        <v>31.428188709388248</v>
      </c>
      <c r="D93" s="14">
        <v>9.4200355465517021</v>
      </c>
      <c r="E93" s="20">
        <f t="shared" si="8"/>
        <v>39.362813513203299</v>
      </c>
      <c r="G93" s="22">
        <v>309908084</v>
      </c>
      <c r="H93" s="22">
        <v>555620451</v>
      </c>
      <c r="I93" s="22">
        <v>214083140</v>
      </c>
      <c r="J93" s="21">
        <v>1532007138</v>
      </c>
      <c r="K93" s="15">
        <f t="shared" si="14"/>
        <v>452395463</v>
      </c>
      <c r="M93" s="36">
        <f t="shared" si="9"/>
        <v>4576610267</v>
      </c>
      <c r="N93" s="36">
        <f t="shared" si="10"/>
        <v>7331789654</v>
      </c>
      <c r="O93" s="36">
        <f t="shared" si="11"/>
        <v>2206164168</v>
      </c>
      <c r="P93" s="36">
        <f t="shared" si="12"/>
        <v>20096688614</v>
      </c>
      <c r="Q93" s="36">
        <f t="shared" si="13"/>
        <v>5982124525</v>
      </c>
    </row>
    <row r="94" spans="1:17">
      <c r="A94" s="19">
        <v>45383</v>
      </c>
      <c r="B94" s="14">
        <v>19.651577255117285</v>
      </c>
      <c r="C94" s="14">
        <v>31.583223297829349</v>
      </c>
      <c r="D94" s="14">
        <v>9.5711463939470711</v>
      </c>
      <c r="E94" s="20">
        <f t="shared" si="8"/>
        <v>39.194053053106288</v>
      </c>
      <c r="G94" s="22">
        <v>295582539</v>
      </c>
      <c r="H94" s="22">
        <v>529447187</v>
      </c>
      <c r="I94" s="22">
        <v>197626523</v>
      </c>
      <c r="J94" s="21">
        <v>1482847042</v>
      </c>
      <c r="K94" s="15">
        <f t="shared" si="14"/>
        <v>460190793</v>
      </c>
      <c r="M94" s="36">
        <f t="shared" si="9"/>
        <v>4543759291</v>
      </c>
      <c r="N94" s="36">
        <f t="shared" si="10"/>
        <v>7366450823</v>
      </c>
      <c r="O94" s="36">
        <f t="shared" si="11"/>
        <v>2241112304</v>
      </c>
      <c r="P94" s="36">
        <f t="shared" si="12"/>
        <v>20117111526</v>
      </c>
      <c r="Q94" s="36">
        <f t="shared" si="13"/>
        <v>5965789108</v>
      </c>
    </row>
    <row r="95" spans="1:17">
      <c r="A95" s="19">
        <v>45413</v>
      </c>
      <c r="B95" s="14">
        <v>19.459323735493392</v>
      </c>
      <c r="C95" s="14">
        <v>31.805606215260866</v>
      </c>
      <c r="D95" s="14">
        <v>9.6019257543108658</v>
      </c>
      <c r="E95" s="20">
        <f t="shared" si="8"/>
        <v>39.13314429493488</v>
      </c>
      <c r="G95" s="22">
        <v>331182705</v>
      </c>
      <c r="H95" s="22">
        <v>670337134</v>
      </c>
      <c r="I95" s="22">
        <v>215672257</v>
      </c>
      <c r="J95" s="21">
        <v>1690522902</v>
      </c>
      <c r="K95" s="15">
        <f t="shared" si="14"/>
        <v>473330806</v>
      </c>
      <c r="M95" s="36">
        <f t="shared" si="9"/>
        <v>4467361771</v>
      </c>
      <c r="N95" s="36">
        <f t="shared" si="10"/>
        <v>7367892310</v>
      </c>
      <c r="O95" s="36">
        <f t="shared" si="11"/>
        <v>2232828009</v>
      </c>
      <c r="P95" s="36">
        <f t="shared" si="12"/>
        <v>19962626843</v>
      </c>
      <c r="Q95" s="36">
        <f t="shared" si="13"/>
        <v>5894544753</v>
      </c>
    </row>
    <row r="96" spans="1:17">
      <c r="A96" s="19">
        <v>45444</v>
      </c>
      <c r="B96" s="14">
        <v>19.149686269917055</v>
      </c>
      <c r="C96" s="14">
        <v>32.300164158377484</v>
      </c>
      <c r="D96" s="14">
        <v>9.8641067244073604</v>
      </c>
      <c r="E96" s="20">
        <f t="shared" si="8"/>
        <v>38.686042847298097</v>
      </c>
      <c r="G96" s="22">
        <v>341174284</v>
      </c>
      <c r="H96" s="22">
        <v>703576653</v>
      </c>
      <c r="I96" s="22">
        <v>180605222</v>
      </c>
      <c r="J96" s="21">
        <v>1681935461</v>
      </c>
      <c r="K96" s="15">
        <f t="shared" si="14"/>
        <v>456579302</v>
      </c>
      <c r="M96" s="36">
        <f t="shared" si="9"/>
        <v>4366612528</v>
      </c>
      <c r="N96" s="36">
        <f t="shared" si="10"/>
        <v>7434471517</v>
      </c>
      <c r="O96" s="36">
        <f t="shared" si="11"/>
        <v>2278930565</v>
      </c>
      <c r="P96" s="36">
        <f t="shared" si="12"/>
        <v>19882393681</v>
      </c>
      <c r="Q96" s="36">
        <f t="shared" si="13"/>
        <v>5802379071</v>
      </c>
    </row>
    <row r="97" spans="1:17">
      <c r="A97" s="19">
        <v>45474</v>
      </c>
      <c r="B97" s="14">
        <v>19.28681850058716</v>
      </c>
      <c r="C97" s="14">
        <v>32.736673217848086</v>
      </c>
      <c r="D97" s="14">
        <v>9.8147664443443343</v>
      </c>
      <c r="E97" s="20">
        <f t="shared" si="8"/>
        <v>38.161741837220418</v>
      </c>
      <c r="G97" s="22">
        <v>479801683</v>
      </c>
      <c r="H97" s="22">
        <v>720804554</v>
      </c>
      <c r="I97" s="22">
        <v>186605387</v>
      </c>
      <c r="J97" s="21">
        <v>1944027225</v>
      </c>
      <c r="K97" s="15">
        <f t="shared" si="14"/>
        <v>556815601</v>
      </c>
      <c r="M97" s="36">
        <f t="shared" si="9"/>
        <v>4415456921</v>
      </c>
      <c r="N97" s="36">
        <f t="shared" si="10"/>
        <v>7563835477</v>
      </c>
      <c r="O97" s="36">
        <f t="shared" si="11"/>
        <v>2276388409</v>
      </c>
      <c r="P97" s="36">
        <f t="shared" si="12"/>
        <v>20033871578</v>
      </c>
      <c r="Q97" s="36">
        <f t="shared" si="13"/>
        <v>5778190771</v>
      </c>
    </row>
    <row r="98" spans="1:17">
      <c r="A98" s="19">
        <v>45505</v>
      </c>
      <c r="B98" s="14">
        <v>19.339905963736545</v>
      </c>
      <c r="C98" s="14">
        <v>33.032196929129974</v>
      </c>
      <c r="D98" s="14">
        <v>9.7257789072389365</v>
      </c>
      <c r="E98" s="20">
        <f t="shared" si="8"/>
        <v>37.902118199894545</v>
      </c>
      <c r="G98" s="22">
        <v>457611003</v>
      </c>
      <c r="H98" s="22">
        <v>791330587</v>
      </c>
      <c r="I98" s="22">
        <v>176684115</v>
      </c>
      <c r="J98" s="21">
        <v>1953249590</v>
      </c>
      <c r="K98" s="15">
        <f t="shared" si="14"/>
        <v>527623885</v>
      </c>
      <c r="M98" s="36">
        <f t="shared" si="9"/>
        <v>4415525443</v>
      </c>
      <c r="N98" s="36">
        <f t="shared" si="10"/>
        <v>7612274945</v>
      </c>
      <c r="O98" s="36">
        <f t="shared" si="11"/>
        <v>2249774596</v>
      </c>
      <c r="P98" s="36">
        <f t="shared" si="12"/>
        <v>20024315976</v>
      </c>
      <c r="Q98" s="36">
        <f t="shared" si="13"/>
        <v>5746740992</v>
      </c>
    </row>
    <row r="99" spans="1:17">
      <c r="A99" s="19">
        <v>45536</v>
      </c>
      <c r="B99" s="14">
        <v>19.152332326238604</v>
      </c>
      <c r="C99" s="14">
        <v>33.454569206978128</v>
      </c>
      <c r="D99" s="14">
        <v>9.7703988238194448</v>
      </c>
      <c r="E99" s="20">
        <f t="shared" si="8"/>
        <v>37.622699642963823</v>
      </c>
      <c r="G99" s="22">
        <v>428515999</v>
      </c>
      <c r="H99" s="22">
        <v>815666924</v>
      </c>
      <c r="I99" s="22">
        <v>250500614</v>
      </c>
      <c r="J99" s="21">
        <v>1990413967</v>
      </c>
      <c r="K99" s="15">
        <f t="shared" si="14"/>
        <v>495730430</v>
      </c>
      <c r="M99" s="36">
        <f t="shared" si="9"/>
        <v>4415745560</v>
      </c>
      <c r="N99" s="36">
        <f t="shared" si="10"/>
        <v>7786429419</v>
      </c>
      <c r="O99" s="36">
        <f t="shared" si="11"/>
        <v>2282209394</v>
      </c>
      <c r="P99" s="36">
        <f t="shared" si="12"/>
        <v>20292245824</v>
      </c>
      <c r="Q99" s="36">
        <f t="shared" si="13"/>
        <v>5807861451</v>
      </c>
    </row>
    <row r="100" spans="1:17">
      <c r="A100" s="19">
        <v>45566</v>
      </c>
      <c r="B100" s="14">
        <v>18.814742219064815</v>
      </c>
      <c r="C100" s="14">
        <v>33.704773316252329</v>
      </c>
      <c r="D100" s="14">
        <v>10.174015172685333</v>
      </c>
      <c r="E100" s="20">
        <f t="shared" si="8"/>
        <v>37.30646929199753</v>
      </c>
      <c r="G100" s="22">
        <v>355074491</v>
      </c>
      <c r="H100" s="22">
        <v>737444914</v>
      </c>
      <c r="I100" s="22">
        <v>276798716</v>
      </c>
      <c r="J100" s="21">
        <v>1927447805</v>
      </c>
      <c r="K100" s="15">
        <f t="shared" si="14"/>
        <v>558129684</v>
      </c>
      <c r="M100" s="36">
        <f t="shared" si="9"/>
        <v>4409522301</v>
      </c>
      <c r="N100" s="36">
        <f t="shared" si="10"/>
        <v>7975314397</v>
      </c>
      <c r="O100" s="36">
        <f t="shared" si="11"/>
        <v>2415595987</v>
      </c>
      <c r="P100" s="36">
        <f t="shared" si="12"/>
        <v>20664144537</v>
      </c>
      <c r="Q100" s="36">
        <f t="shared" si="13"/>
        <v>5863711852</v>
      </c>
    </row>
    <row r="101" spans="1:17">
      <c r="A101" s="19">
        <v>45597</v>
      </c>
      <c r="B101" s="14">
        <v>18.686628697686633</v>
      </c>
      <c r="C101" s="14">
        <v>33.72158012012077</v>
      </c>
      <c r="D101" s="14">
        <v>10.452834192365833</v>
      </c>
      <c r="E101" s="20">
        <f t="shared" si="8"/>
        <v>37.13895698982676</v>
      </c>
      <c r="G101" s="22">
        <v>317271110</v>
      </c>
      <c r="H101" s="22">
        <v>601929543</v>
      </c>
      <c r="I101" s="22">
        <v>267768187</v>
      </c>
      <c r="J101" s="21">
        <v>1685951240</v>
      </c>
      <c r="K101" s="15">
        <f t="shared" si="14"/>
        <v>498982400</v>
      </c>
      <c r="M101" s="36">
        <f t="shared" si="9"/>
        <v>4400793077</v>
      </c>
      <c r="N101" s="36">
        <f t="shared" si="10"/>
        <v>8017641835</v>
      </c>
      <c r="O101" s="36">
        <f t="shared" si="11"/>
        <v>2493867881</v>
      </c>
      <c r="P101" s="36">
        <f t="shared" si="12"/>
        <v>20799458824</v>
      </c>
      <c r="Q101" s="36">
        <f t="shared" si="13"/>
        <v>5887156031</v>
      </c>
    </row>
    <row r="102" spans="1:17">
      <c r="A102" s="19">
        <v>45627</v>
      </c>
      <c r="B102" s="14">
        <v>18.639136052677188</v>
      </c>
      <c r="C102" s="14">
        <v>33.64956820414762</v>
      </c>
      <c r="D102" s="14">
        <v>10.606740729500437</v>
      </c>
      <c r="E102" s="20">
        <f t="shared" si="8"/>
        <v>37.104555013674755</v>
      </c>
      <c r="G102" s="22">
        <v>369994894</v>
      </c>
      <c r="H102" s="22">
        <v>670952326</v>
      </c>
      <c r="I102" s="22">
        <v>254198445</v>
      </c>
      <c r="J102" s="21">
        <v>1826210833</v>
      </c>
      <c r="K102" s="15">
        <f t="shared" si="14"/>
        <v>531065168</v>
      </c>
      <c r="M102" s="36">
        <f t="shared" si="9"/>
        <v>4446887676</v>
      </c>
      <c r="N102" s="36">
        <f t="shared" si="10"/>
        <v>8104170309</v>
      </c>
      <c r="O102" s="36">
        <f t="shared" si="11"/>
        <v>2563370924</v>
      </c>
      <c r="P102" s="36">
        <f t="shared" si="12"/>
        <v>21050125695</v>
      </c>
      <c r="Q102" s="36">
        <f t="shared" si="13"/>
        <v>5935696786</v>
      </c>
    </row>
    <row r="103" spans="1:17">
      <c r="A103" s="19">
        <v>45658</v>
      </c>
      <c r="B103" s="14">
        <v>18.41700688263634</v>
      </c>
      <c r="C103" s="14">
        <v>33.500444344157302</v>
      </c>
      <c r="D103" s="14">
        <v>10.706655164793428</v>
      </c>
      <c r="E103" s="20">
        <f t="shared" ref="E103:E114" si="15">100-SUM(B103:D103)</f>
        <v>37.375893608412923</v>
      </c>
      <c r="G103" s="22">
        <v>389824066</v>
      </c>
      <c r="H103" s="22">
        <v>698102657</v>
      </c>
      <c r="I103" s="22">
        <v>225424287</v>
      </c>
      <c r="J103" s="21">
        <v>1777951289</v>
      </c>
      <c r="K103" s="15">
        <f t="shared" si="14"/>
        <v>464600279</v>
      </c>
      <c r="M103" s="36">
        <f t="shared" si="9"/>
        <v>4427314063</v>
      </c>
      <c r="N103" s="36">
        <f t="shared" si="10"/>
        <v>8104565533</v>
      </c>
      <c r="O103" s="36">
        <f t="shared" si="11"/>
        <v>2599469762</v>
      </c>
      <c r="P103" s="36">
        <f t="shared" si="12"/>
        <v>21078402473</v>
      </c>
      <c r="Q103" s="36">
        <f t="shared" si="13"/>
        <v>5947053115</v>
      </c>
    </row>
    <row r="104" spans="1:17">
      <c r="A104" s="19">
        <v>45689</v>
      </c>
      <c r="B104" s="14">
        <v>18.483614369601963</v>
      </c>
      <c r="C104" s="14">
        <v>33.269880309785641</v>
      </c>
      <c r="D104" s="14">
        <v>10.828356239608105</v>
      </c>
      <c r="E104" s="20">
        <f t="shared" si="15"/>
        <v>37.418149081004294</v>
      </c>
      <c r="G104" s="22">
        <v>384633389</v>
      </c>
      <c r="H104" s="22">
        <v>583884393</v>
      </c>
      <c r="I104" s="22">
        <v>193125232</v>
      </c>
      <c r="J104" s="21">
        <v>1644786019</v>
      </c>
      <c r="K104" s="15">
        <f t="shared" si="14"/>
        <v>483143005</v>
      </c>
      <c r="M104" s="36">
        <f t="shared" si="9"/>
        <v>4460574247</v>
      </c>
      <c r="N104" s="36">
        <f t="shared" si="10"/>
        <v>8079097323</v>
      </c>
      <c r="O104" s="36">
        <f t="shared" si="11"/>
        <v>2639092125</v>
      </c>
      <c r="P104" s="36">
        <f t="shared" si="12"/>
        <v>21137350511</v>
      </c>
      <c r="Q104" s="36">
        <f t="shared" si="13"/>
        <v>5958586816</v>
      </c>
    </row>
    <row r="105" spans="1:17">
      <c r="A105" s="19">
        <v>45717</v>
      </c>
      <c r="B105" s="14">
        <v>18.311271979350764</v>
      </c>
      <c r="C105" s="14">
        <v>33.473994785250191</v>
      </c>
      <c r="D105" s="14">
        <v>10.82007565995317</v>
      </c>
      <c r="E105" s="20">
        <f t="shared" si="15"/>
        <v>37.394657575445876</v>
      </c>
      <c r="G105" s="22">
        <v>301044312</v>
      </c>
      <c r="H105" s="22">
        <v>662891304</v>
      </c>
      <c r="I105" s="22">
        <v>231134349</v>
      </c>
      <c r="J105" s="21">
        <v>1711929185</v>
      </c>
      <c r="K105" s="15">
        <f t="shared" si="14"/>
        <v>516859220</v>
      </c>
      <c r="M105" s="36">
        <f t="shared" si="9"/>
        <v>4451710475</v>
      </c>
      <c r="N105" s="36">
        <f t="shared" si="10"/>
        <v>8186368176</v>
      </c>
      <c r="O105" s="36">
        <f t="shared" si="11"/>
        <v>2656143334</v>
      </c>
      <c r="P105" s="36">
        <f t="shared" si="12"/>
        <v>21317272558</v>
      </c>
      <c r="Q105" s="36">
        <f t="shared" si="13"/>
        <v>6023050573</v>
      </c>
    </row>
    <row r="106" spans="1:17">
      <c r="A106" s="19">
        <v>45748</v>
      </c>
      <c r="B106" s="14">
        <v>18.080403449447058</v>
      </c>
      <c r="C106" s="14">
        <v>33.839657098328118</v>
      </c>
      <c r="D106" s="14">
        <v>10.994250498286556</v>
      </c>
      <c r="E106" s="20">
        <f t="shared" si="15"/>
        <v>37.085688953938266</v>
      </c>
      <c r="G106" s="22">
        <v>288416359</v>
      </c>
      <c r="H106" s="22">
        <v>711646726</v>
      </c>
      <c r="I106" s="22">
        <v>270437982</v>
      </c>
      <c r="J106" s="21">
        <v>1777999081</v>
      </c>
      <c r="K106" s="15">
        <f t="shared" si="14"/>
        <v>507498014</v>
      </c>
      <c r="M106" s="36">
        <f t="shared" si="9"/>
        <v>4444544295</v>
      </c>
      <c r="N106" s="36">
        <f t="shared" si="10"/>
        <v>8368567715</v>
      </c>
      <c r="O106" s="36">
        <f t="shared" si="11"/>
        <v>2728954793</v>
      </c>
      <c r="P106" s="36">
        <f t="shared" si="12"/>
        <v>21612424597</v>
      </c>
      <c r="Q106" s="36">
        <f t="shared" si="13"/>
        <v>6070357794</v>
      </c>
    </row>
    <row r="107" spans="1:17">
      <c r="A107" s="19">
        <v>45778</v>
      </c>
      <c r="B107" s="14">
        <v>17.655154269269708</v>
      </c>
      <c r="C107" s="14">
        <v>34.212072306068606</v>
      </c>
      <c r="D107" s="14">
        <v>10.945821843792297</v>
      </c>
      <c r="E107" s="20">
        <f t="shared" si="15"/>
        <v>37.18695158086939</v>
      </c>
      <c r="G107" s="22">
        <v>217605946</v>
      </c>
      <c r="H107" s="22">
        <v>745795533</v>
      </c>
      <c r="I107" s="22">
        <v>198635846</v>
      </c>
      <c r="J107" s="21">
        <v>1682705221</v>
      </c>
      <c r="K107" s="15">
        <f t="shared" si="14"/>
        <v>520667896</v>
      </c>
      <c r="M107" s="36">
        <f t="shared" si="9"/>
        <v>4330967536</v>
      </c>
      <c r="N107" s="36">
        <f t="shared" si="10"/>
        <v>8444026114</v>
      </c>
      <c r="O107" s="36">
        <f t="shared" si="11"/>
        <v>2711918382</v>
      </c>
      <c r="P107" s="36">
        <f t="shared" si="12"/>
        <v>21604606916</v>
      </c>
      <c r="Q107" s="36">
        <f t="shared" si="13"/>
        <v>6117694884</v>
      </c>
    </row>
    <row r="108" spans="1:17">
      <c r="A108" s="19">
        <v>45809</v>
      </c>
      <c r="B108" s="14">
        <v>17.132077472066484</v>
      </c>
      <c r="C108" s="14">
        <v>34.378954715666246</v>
      </c>
      <c r="D108" s="14">
        <v>11.169184377895643</v>
      </c>
      <c r="E108" s="20">
        <f t="shared" si="15"/>
        <v>37.319783434371629</v>
      </c>
      <c r="G108" s="22">
        <v>256067870</v>
      </c>
      <c r="H108" s="22">
        <v>832247221</v>
      </c>
      <c r="I108" s="22">
        <v>264906081</v>
      </c>
      <c r="J108" s="21">
        <v>1925900178</v>
      </c>
      <c r="K108" s="15">
        <f t="shared" si="14"/>
        <v>572679006</v>
      </c>
      <c r="M108" s="36">
        <f t="shared" si="9"/>
        <v>4245861122</v>
      </c>
      <c r="N108" s="36">
        <f t="shared" si="10"/>
        <v>8572696682</v>
      </c>
      <c r="O108" s="36">
        <f t="shared" si="11"/>
        <v>2796219241</v>
      </c>
      <c r="P108" s="36">
        <f t="shared" si="12"/>
        <v>21848571633</v>
      </c>
      <c r="Q108" s="36">
        <f t="shared" si="13"/>
        <v>6233794588</v>
      </c>
    </row>
    <row r="109" spans="1:17">
      <c r="A109" s="19">
        <v>45839</v>
      </c>
      <c r="B109" s="14">
        <v>16.50110793362682</v>
      </c>
      <c r="C109" s="14">
        <v>34.493074695654656</v>
      </c>
      <c r="D109" s="14">
        <v>11.299241145326025</v>
      </c>
      <c r="E109" s="20">
        <f t="shared" si="15"/>
        <v>37.706576225392496</v>
      </c>
      <c r="G109" s="22">
        <v>347104805</v>
      </c>
      <c r="H109" s="22">
        <v>773125068</v>
      </c>
      <c r="I109" s="22">
        <v>227067397</v>
      </c>
      <c r="J109" s="21">
        <v>1992150829</v>
      </c>
      <c r="K109" s="15">
        <f t="shared" si="14"/>
        <v>644853559</v>
      </c>
      <c r="M109" s="36">
        <f t="shared" si="9"/>
        <v>4113164244</v>
      </c>
      <c r="N109" s="36">
        <f t="shared" si="10"/>
        <v>8625017196</v>
      </c>
      <c r="O109" s="36">
        <f t="shared" si="11"/>
        <v>2836681251</v>
      </c>
      <c r="P109" s="36">
        <f t="shared" si="12"/>
        <v>21896695237</v>
      </c>
      <c r="Q109" s="36">
        <f t="shared" si="13"/>
        <v>6321832546</v>
      </c>
    </row>
    <row r="110" spans="1:17">
      <c r="A110" s="19">
        <v>45870</v>
      </c>
      <c r="B110" s="10">
        <v>16</v>
      </c>
      <c r="C110" s="10">
        <v>35</v>
      </c>
      <c r="D110" s="10">
        <v>12</v>
      </c>
      <c r="E110" s="20">
        <f t="shared" si="15"/>
        <v>37</v>
      </c>
      <c r="G110" s="22">
        <v>276685726</v>
      </c>
      <c r="H110" s="22">
        <v>819632950</v>
      </c>
      <c r="I110" s="22">
        <v>268099629</v>
      </c>
      <c r="J110" s="21">
        <v>1946856676</v>
      </c>
      <c r="K110" s="15">
        <f t="shared" si="14"/>
        <v>582438371</v>
      </c>
      <c r="M110" s="36">
        <f t="shared" si="9"/>
        <v>3932238967</v>
      </c>
      <c r="N110" s="36">
        <f t="shared" si="10"/>
        <v>8653319559</v>
      </c>
      <c r="O110" s="36">
        <f t="shared" si="11"/>
        <v>2928096765</v>
      </c>
      <c r="P110" s="36">
        <f t="shared" si="12"/>
        <v>21890302323</v>
      </c>
      <c r="Q110" s="36">
        <f t="shared" si="13"/>
        <v>6376647032</v>
      </c>
    </row>
    <row r="111" spans="1:17">
      <c r="A111" s="19">
        <v>45901</v>
      </c>
      <c r="B111" s="14">
        <v>15.044204386426754</v>
      </c>
      <c r="C111" s="14">
        <v>34.651381561460745</v>
      </c>
      <c r="D111" s="14">
        <v>11.837171173539078</v>
      </c>
      <c r="E111" s="20">
        <f t="shared" si="15"/>
        <v>38.467242878573423</v>
      </c>
      <c r="G111" s="22">
        <v>210795354</v>
      </c>
      <c r="H111" s="22">
        <v>751136038</v>
      </c>
      <c r="I111" s="22">
        <v>267935554</v>
      </c>
      <c r="J111" s="21">
        <v>1812609227</v>
      </c>
      <c r="K111" s="15">
        <f t="shared" si="14"/>
        <v>582742281</v>
      </c>
      <c r="M111" s="36">
        <f t="shared" si="9"/>
        <v>3714518322</v>
      </c>
      <c r="N111" s="36">
        <f t="shared" si="10"/>
        <v>8588788673</v>
      </c>
      <c r="O111" s="36">
        <f t="shared" si="11"/>
        <v>2945531705</v>
      </c>
      <c r="P111" s="36">
        <f t="shared" si="12"/>
        <v>21712497583</v>
      </c>
      <c r="Q111" s="36">
        <f t="shared" si="13"/>
        <v>6463658883</v>
      </c>
    </row>
    <row r="112" spans="1:17">
      <c r="A112" s="19">
        <v>45931</v>
      </c>
      <c r="B112" s="14">
        <v>14.584226969666824</v>
      </c>
      <c r="C112" s="14">
        <v>34.754068626263177</v>
      </c>
      <c r="D112" s="14">
        <v>11.915086525022826</v>
      </c>
      <c r="E112" s="20">
        <f t="shared" si="15"/>
        <v>38.746617879047179</v>
      </c>
      <c r="G112" s="22">
        <v>181400967</v>
      </c>
      <c r="H112" s="22">
        <v>626732516</v>
      </c>
      <c r="I112" s="22">
        <v>249193416</v>
      </c>
      <c r="J112" s="21">
        <v>1632346316</v>
      </c>
      <c r="K112" s="15">
        <f t="shared" si="14"/>
        <v>575019417</v>
      </c>
      <c r="M112" s="36">
        <f t="shared" si="9"/>
        <v>3540844798</v>
      </c>
      <c r="N112" s="36">
        <f t="shared" si="10"/>
        <v>8478076275</v>
      </c>
      <c r="O112" s="36">
        <f t="shared" si="11"/>
        <v>2917926405</v>
      </c>
      <c r="P112" s="36">
        <f t="shared" si="12"/>
        <v>21417396094</v>
      </c>
      <c r="Q112" s="36">
        <f t="shared" si="13"/>
        <v>6480548616</v>
      </c>
    </row>
    <row r="113" spans="1:17">
      <c r="A113" s="19">
        <v>45962</v>
      </c>
      <c r="B113" s="14">
        <v>14.031336002161446</v>
      </c>
      <c r="C113" s="14">
        <v>35.005802037269014</v>
      </c>
      <c r="D113" s="14">
        <v>11.798011517088456</v>
      </c>
      <c r="E113" s="20">
        <f t="shared" si="15"/>
        <v>39.164850443481086</v>
      </c>
      <c r="G113" s="22">
        <v>162381094</v>
      </c>
      <c r="H113" s="22">
        <v>617913485</v>
      </c>
      <c r="I113" s="22">
        <v>222843289</v>
      </c>
      <c r="J113" s="21">
        <v>1564865827</v>
      </c>
      <c r="K113" s="15">
        <f t="shared" si="14"/>
        <v>561727959</v>
      </c>
      <c r="M113" s="36">
        <f t="shared" si="9"/>
        <v>3385954782</v>
      </c>
      <c r="N113" s="36">
        <f t="shared" si="10"/>
        <v>8494060217</v>
      </c>
      <c r="O113" s="36">
        <f t="shared" si="11"/>
        <v>2873001507</v>
      </c>
      <c r="P113" s="36">
        <f t="shared" si="12"/>
        <v>21296310681</v>
      </c>
      <c r="Q113" s="36">
        <f t="shared" si="13"/>
        <v>6543294175</v>
      </c>
    </row>
    <row r="114" spans="1:17">
      <c r="A114" s="19">
        <v>45992</v>
      </c>
      <c r="B114" s="10">
        <v>13</v>
      </c>
      <c r="C114" s="10">
        <v>35</v>
      </c>
      <c r="D114" s="10">
        <v>12</v>
      </c>
      <c r="E114" s="20">
        <f t="shared" si="15"/>
        <v>40</v>
      </c>
      <c r="G114" s="15">
        <v>174173491</v>
      </c>
      <c r="H114" s="15">
        <v>692222995</v>
      </c>
      <c r="I114" s="15">
        <v>249266780</v>
      </c>
      <c r="J114" s="15">
        <v>1692098142</v>
      </c>
      <c r="K114" s="15">
        <f t="shared" si="14"/>
        <v>576434876</v>
      </c>
      <c r="M114" s="36">
        <f>SUM(G103:G114)</f>
        <v>3190133379</v>
      </c>
      <c r="N114" s="36">
        <f t="shared" ref="N114:Q114" si="16">SUM(H103:H114)</f>
        <v>8515330886</v>
      </c>
      <c r="O114" s="36">
        <f t="shared" si="16"/>
        <v>2868069842</v>
      </c>
      <c r="P114" s="36">
        <f t="shared" si="16"/>
        <v>21162197990</v>
      </c>
      <c r="Q114" s="36">
        <f t="shared" si="16"/>
        <v>6588663883</v>
      </c>
    </row>
  </sheetData>
  <mergeCells count="1">
    <mergeCell ref="M5:Q5"/>
  </mergeCell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06B82-6433-4831-BA85-6C0B9CBA14D7}">
  <dimension ref="A1:P114"/>
  <sheetViews>
    <sheetView zoomScale="90" zoomScaleNormal="90" workbookViewId="0">
      <pane xSplit="1" ySplit="6" topLeftCell="E32" activePane="bottomRight" state="frozen"/>
      <selection pane="bottomRight" activeCell="E32" sqref="E32"/>
      <selection pane="bottomLeft" activeCell="A7" sqref="A7"/>
      <selection pane="topRight" activeCell="B1" sqref="B1"/>
    </sheetView>
  </sheetViews>
  <sheetFormatPr defaultRowHeight="14.45"/>
  <cols>
    <col min="1" max="2" width="10.7109375" customWidth="1"/>
    <col min="3" max="3" width="6" bestFit="1" customWidth="1"/>
    <col min="4" max="4" width="12.28515625" bestFit="1" customWidth="1"/>
    <col min="6" max="6" width="16" bestFit="1" customWidth="1"/>
    <col min="7" max="8" width="14.85546875" bestFit="1" customWidth="1"/>
    <col min="10" max="10" width="14.85546875" bestFit="1" customWidth="1"/>
    <col min="11" max="12" width="13.7109375" bestFit="1" customWidth="1"/>
    <col min="14" max="14" width="14.85546875" bestFit="1" customWidth="1"/>
    <col min="15" max="16" width="13.7109375" bestFit="1" customWidth="1"/>
  </cols>
  <sheetData>
    <row r="1" spans="1:16">
      <c r="A1" s="1" t="s">
        <v>46</v>
      </c>
    </row>
    <row r="2" spans="1:16">
      <c r="A2" s="2" t="s">
        <v>102</v>
      </c>
    </row>
    <row r="3" spans="1:16">
      <c r="A3" s="2" t="s">
        <v>107</v>
      </c>
    </row>
    <row r="5" spans="1:16">
      <c r="B5" s="39" t="s">
        <v>59</v>
      </c>
      <c r="C5" s="39" t="s">
        <v>59</v>
      </c>
      <c r="D5" s="39" t="s">
        <v>59</v>
      </c>
      <c r="E5" t="s">
        <v>61</v>
      </c>
      <c r="F5" s="39" t="s">
        <v>60</v>
      </c>
      <c r="G5" s="39" t="s">
        <v>60</v>
      </c>
      <c r="H5" s="39" t="s">
        <v>60</v>
      </c>
      <c r="I5" t="s">
        <v>61</v>
      </c>
      <c r="J5" s="39" t="s">
        <v>62</v>
      </c>
      <c r="K5" s="39" t="s">
        <v>62</v>
      </c>
      <c r="L5" s="39" t="s">
        <v>62</v>
      </c>
      <c r="M5" t="s">
        <v>61</v>
      </c>
      <c r="N5" s="39" t="s">
        <v>63</v>
      </c>
      <c r="O5" s="39" t="s">
        <v>63</v>
      </c>
      <c r="P5" s="39" t="s">
        <v>63</v>
      </c>
    </row>
    <row r="6" spans="1:16">
      <c r="A6" s="3" t="s">
        <v>64</v>
      </c>
      <c r="B6" s="3" t="s">
        <v>17</v>
      </c>
      <c r="C6" s="3" t="s">
        <v>14</v>
      </c>
      <c r="D6" s="3" t="s">
        <v>65</v>
      </c>
      <c r="E6" t="s">
        <v>61</v>
      </c>
      <c r="F6" s="3" t="s">
        <v>17</v>
      </c>
      <c r="G6" s="3" t="s">
        <v>14</v>
      </c>
      <c r="H6" s="3" t="s">
        <v>65</v>
      </c>
      <c r="I6" t="s">
        <v>61</v>
      </c>
      <c r="J6" s="3" t="s">
        <v>17</v>
      </c>
      <c r="K6" s="3" t="s">
        <v>14</v>
      </c>
      <c r="L6" s="3" t="s">
        <v>65</v>
      </c>
      <c r="M6" t="s">
        <v>61</v>
      </c>
      <c r="N6" s="3" t="s">
        <v>17</v>
      </c>
      <c r="O6" s="3" t="s">
        <v>14</v>
      </c>
      <c r="P6" s="3" t="s">
        <v>65</v>
      </c>
    </row>
    <row r="7" spans="1:16">
      <c r="A7" s="4">
        <v>42736</v>
      </c>
      <c r="B7" s="5">
        <v>85.961350455606834</v>
      </c>
      <c r="C7" s="5">
        <v>89.823242216637709</v>
      </c>
      <c r="D7" s="5">
        <v>84.177087593244835</v>
      </c>
      <c r="E7" s="6"/>
      <c r="F7" s="7">
        <v>79344507203.065536</v>
      </c>
      <c r="G7" s="7">
        <v>26200430867.17033</v>
      </c>
      <c r="H7" s="7">
        <v>53144076335.895218</v>
      </c>
      <c r="I7" s="6"/>
      <c r="J7" s="7">
        <v>8009705112.7884798</v>
      </c>
      <c r="K7" s="7">
        <v>2803485690.2156863</v>
      </c>
      <c r="L7" s="7">
        <v>5206219422.572794</v>
      </c>
      <c r="M7" s="6"/>
      <c r="N7" s="7">
        <v>7528580694</v>
      </c>
      <c r="O7" s="7">
        <v>2672481686</v>
      </c>
      <c r="P7" s="7">
        <v>4856099008</v>
      </c>
    </row>
    <row r="8" spans="1:16">
      <c r="A8" s="4">
        <v>42767</v>
      </c>
      <c r="B8" s="5">
        <v>86.942958309069923</v>
      </c>
      <c r="C8" s="5">
        <v>90.052550921306121</v>
      </c>
      <c r="D8" s="5">
        <v>85.506271069133604</v>
      </c>
      <c r="E8" s="6"/>
      <c r="F8" s="7">
        <v>80250556153.982269</v>
      </c>
      <c r="G8" s="7">
        <v>26267317640.745201</v>
      </c>
      <c r="H8" s="7">
        <v>53983238513.237068</v>
      </c>
      <c r="I8" s="6"/>
      <c r="J8" s="7">
        <v>7067008125.7661867</v>
      </c>
      <c r="K8" s="7">
        <v>2093263993.9744847</v>
      </c>
      <c r="L8" s="7">
        <v>4973744131.7917023</v>
      </c>
      <c r="M8" s="6"/>
      <c r="N8" s="7">
        <v>6648488186</v>
      </c>
      <c r="O8" s="7">
        <v>1993491598</v>
      </c>
      <c r="P8" s="7">
        <v>4654996588</v>
      </c>
    </row>
    <row r="9" spans="1:16">
      <c r="A9" s="4">
        <v>42795</v>
      </c>
      <c r="B9" s="5">
        <v>88.977422804041041</v>
      </c>
      <c r="C9" s="5">
        <v>91.496010150426471</v>
      </c>
      <c r="D9" s="5">
        <v>87.813790536271114</v>
      </c>
      <c r="E9" s="6"/>
      <c r="F9" s="7">
        <v>82128418494.674332</v>
      </c>
      <c r="G9" s="7">
        <v>26688358485.06179</v>
      </c>
      <c r="H9" s="7">
        <v>55440060009.612549</v>
      </c>
      <c r="I9" s="6"/>
      <c r="J9" s="7">
        <v>6853655924.9162922</v>
      </c>
      <c r="K9" s="7">
        <v>1584691415.7507358</v>
      </c>
      <c r="L9" s="7">
        <v>5268964509.165556</v>
      </c>
      <c r="M9" s="6"/>
      <c r="N9" s="7">
        <v>6441972701</v>
      </c>
      <c r="O9" s="7">
        <v>1509159395</v>
      </c>
      <c r="P9" s="7">
        <v>4932813306</v>
      </c>
    </row>
    <row r="10" spans="1:16">
      <c r="A10" s="4">
        <v>42826</v>
      </c>
      <c r="B10" s="5">
        <v>90.632231781575371</v>
      </c>
      <c r="C10" s="5">
        <v>93.226181390443571</v>
      </c>
      <c r="D10" s="5">
        <v>89.433780804610038</v>
      </c>
      <c r="E10" s="6"/>
      <c r="F10" s="7">
        <v>83655849161.383987</v>
      </c>
      <c r="G10" s="7">
        <v>27193030002.630745</v>
      </c>
      <c r="H10" s="7">
        <v>56462819158.753265</v>
      </c>
      <c r="I10" s="6"/>
      <c r="J10" s="7">
        <v>6610997632.8172827</v>
      </c>
      <c r="K10" s="7">
        <v>1956272349.69578</v>
      </c>
      <c r="L10" s="7">
        <v>4654725283.1215029</v>
      </c>
      <c r="M10" s="6"/>
      <c r="N10" s="7">
        <v>6213890330</v>
      </c>
      <c r="O10" s="7">
        <v>1863029462</v>
      </c>
      <c r="P10" s="7">
        <v>4350860868</v>
      </c>
    </row>
    <row r="11" spans="1:16">
      <c r="A11" s="4">
        <v>42856</v>
      </c>
      <c r="B11" s="5">
        <v>92.505360756005544</v>
      </c>
      <c r="C11" s="5">
        <v>94.786143081500114</v>
      </c>
      <c r="D11" s="5">
        <v>91.451598648642616</v>
      </c>
      <c r="E11" s="6"/>
      <c r="F11" s="7">
        <v>85384794723.735275</v>
      </c>
      <c r="G11" s="7">
        <v>27648053306.547852</v>
      </c>
      <c r="H11" s="7">
        <v>57736741417.187454</v>
      </c>
      <c r="I11" s="6"/>
      <c r="J11" s="7">
        <v>7167084187.0658245</v>
      </c>
      <c r="K11" s="7">
        <v>2110654734.4259076</v>
      </c>
      <c r="L11" s="7">
        <v>5056429452.6399174</v>
      </c>
      <c r="M11" s="6"/>
      <c r="N11" s="7">
        <v>6724447008</v>
      </c>
      <c r="O11" s="7">
        <v>2010053434</v>
      </c>
      <c r="P11" s="7">
        <v>4714393574</v>
      </c>
    </row>
    <row r="12" spans="1:16">
      <c r="A12" s="4">
        <v>42887</v>
      </c>
      <c r="B12" s="5">
        <v>94.360890607832417</v>
      </c>
      <c r="C12" s="5">
        <v>96.544294042490009</v>
      </c>
      <c r="D12" s="5">
        <v>93.352119284585072</v>
      </c>
      <c r="E12" s="6"/>
      <c r="F12" s="7">
        <v>87097495849.455872</v>
      </c>
      <c r="G12" s="7">
        <v>28160886194.458599</v>
      </c>
      <c r="H12" s="7">
        <v>58936609654.997284</v>
      </c>
      <c r="I12" s="6"/>
      <c r="J12" s="7">
        <v>7529299152.254283</v>
      </c>
      <c r="K12" s="7">
        <v>2411487042.3921571</v>
      </c>
      <c r="L12" s="7">
        <v>5117812109.8621254</v>
      </c>
      <c r="M12" s="6"/>
      <c r="N12" s="7">
        <v>7064291675</v>
      </c>
      <c r="O12" s="7">
        <v>2298800732</v>
      </c>
      <c r="P12" s="7">
        <v>4765490943</v>
      </c>
    </row>
    <row r="13" spans="1:16">
      <c r="A13" s="4">
        <v>42917</v>
      </c>
      <c r="B13" s="5">
        <v>96.474339043008314</v>
      </c>
      <c r="C13" s="5">
        <v>98.670854135148602</v>
      </c>
      <c r="D13" s="5">
        <v>95.459509900185012</v>
      </c>
      <c r="E13" s="6"/>
      <c r="F13" s="7">
        <v>89048262370.681274</v>
      </c>
      <c r="G13" s="7">
        <v>28781179888.135406</v>
      </c>
      <c r="H13" s="7">
        <v>60267082482.545898</v>
      </c>
      <c r="I13" s="6"/>
      <c r="J13" s="7">
        <v>8695991177.3351364</v>
      </c>
      <c r="K13" s="7">
        <v>3009665608.0058942</v>
      </c>
      <c r="L13" s="7">
        <v>5686325569.3292427</v>
      </c>
      <c r="M13" s="6"/>
      <c r="N13" s="7">
        <v>8166286131</v>
      </c>
      <c r="O13" s="7">
        <v>2863401485</v>
      </c>
      <c r="P13" s="7">
        <v>5302884646</v>
      </c>
    </row>
    <row r="14" spans="1:16">
      <c r="A14" s="4">
        <v>42948</v>
      </c>
      <c r="B14" s="5">
        <v>98.573471985764087</v>
      </c>
      <c r="C14" s="5">
        <v>100.87074651469636</v>
      </c>
      <c r="D14" s="5">
        <v>97.512090186308967</v>
      </c>
      <c r="E14" s="6"/>
      <c r="F14" s="7">
        <v>90985815329.236664</v>
      </c>
      <c r="G14" s="7">
        <v>29422863786.235447</v>
      </c>
      <c r="H14" s="7">
        <v>61562951543.001236</v>
      </c>
      <c r="I14" s="6"/>
      <c r="J14" s="7">
        <v>9158515997.5733585</v>
      </c>
      <c r="K14" s="7">
        <v>3279745266.0570302</v>
      </c>
      <c r="L14" s="7">
        <v>5878770731.5163288</v>
      </c>
      <c r="M14" s="6"/>
      <c r="N14" s="7">
        <v>8608385172</v>
      </c>
      <c r="O14" s="7">
        <v>3117290594</v>
      </c>
      <c r="P14" s="7">
        <v>5491094578</v>
      </c>
    </row>
    <row r="15" spans="1:16">
      <c r="A15" s="4">
        <v>42979</v>
      </c>
      <c r="B15" s="5">
        <v>98.750756937311522</v>
      </c>
      <c r="C15" s="5">
        <v>100.93104836030562</v>
      </c>
      <c r="D15" s="5">
        <v>97.743423418948936</v>
      </c>
      <c r="E15" s="6"/>
      <c r="F15" s="7">
        <v>91149453837.013657</v>
      </c>
      <c r="G15" s="7">
        <v>29440453157.294189</v>
      </c>
      <c r="H15" s="7">
        <v>61709000679.719467</v>
      </c>
      <c r="I15" s="6"/>
      <c r="J15" s="7">
        <v>8332697238.8147478</v>
      </c>
      <c r="K15" s="7">
        <v>3008148198.2728162</v>
      </c>
      <c r="L15" s="7">
        <v>5324549040.5419312</v>
      </c>
      <c r="M15" s="6"/>
      <c r="N15" s="7">
        <v>7839221091</v>
      </c>
      <c r="O15" s="7">
        <v>2864769172</v>
      </c>
      <c r="P15" s="7">
        <v>4974451919</v>
      </c>
    </row>
    <row r="16" spans="1:16">
      <c r="A16" s="4">
        <v>43009</v>
      </c>
      <c r="B16" s="5">
        <v>99.182234687316623</v>
      </c>
      <c r="C16" s="5">
        <v>100.88110440528754</v>
      </c>
      <c r="D16" s="5">
        <v>98.397326581824359</v>
      </c>
      <c r="E16" s="6"/>
      <c r="F16" s="7">
        <v>91547718746.322189</v>
      </c>
      <c r="G16" s="7">
        <v>29425885066.581902</v>
      </c>
      <c r="H16" s="7">
        <v>62121833679.740288</v>
      </c>
      <c r="I16" s="6"/>
      <c r="J16" s="7">
        <v>8583208037.6970234</v>
      </c>
      <c r="K16" s="7">
        <v>2869588512.4090462</v>
      </c>
      <c r="L16" s="7">
        <v>5713619525.2879772</v>
      </c>
      <c r="M16" s="6"/>
      <c r="N16" s="7">
        <v>8053111433</v>
      </c>
      <c r="O16" s="7">
        <v>2727450016</v>
      </c>
      <c r="P16" s="7">
        <v>5325661417</v>
      </c>
    </row>
    <row r="17" spans="1:16">
      <c r="A17" s="4">
        <v>43040</v>
      </c>
      <c r="B17" s="5">
        <v>99.582902387613643</v>
      </c>
      <c r="C17" s="5">
        <v>101.13139537599105</v>
      </c>
      <c r="D17" s="5">
        <v>98.867471012848199</v>
      </c>
      <c r="E17" s="6"/>
      <c r="F17" s="7">
        <v>91917545198.137543</v>
      </c>
      <c r="G17" s="7">
        <v>29498892131.488087</v>
      </c>
      <c r="H17" s="7">
        <v>62418653066.64946</v>
      </c>
      <c r="I17" s="6"/>
      <c r="J17" s="7">
        <v>7281473444.6696758</v>
      </c>
      <c r="K17" s="7">
        <v>2271088488.1022615</v>
      </c>
      <c r="L17" s="7">
        <v>5010384956.5674143</v>
      </c>
      <c r="M17" s="6"/>
      <c r="N17" s="7">
        <v>6825611317</v>
      </c>
      <c r="O17" s="7">
        <v>2158595320</v>
      </c>
      <c r="P17" s="7">
        <v>4667015997</v>
      </c>
    </row>
    <row r="18" spans="1:16">
      <c r="A18" s="4">
        <v>43070</v>
      </c>
      <c r="B18" s="5">
        <v>99.350640485368203</v>
      </c>
      <c r="C18" s="5">
        <v>100.8715996004901</v>
      </c>
      <c r="D18" s="5">
        <v>98.64793025105584</v>
      </c>
      <c r="E18" s="6"/>
      <c r="F18" s="7">
        <v>91703161570.169434</v>
      </c>
      <c r="G18" s="7">
        <v>29423112621.779686</v>
      </c>
      <c r="H18" s="7">
        <v>62280048948.389732</v>
      </c>
      <c r="I18" s="6"/>
      <c r="J18" s="7">
        <v>6413525538.4711199</v>
      </c>
      <c r="K18" s="7">
        <v>2025021322.4778759</v>
      </c>
      <c r="L18" s="7">
        <v>4388504215.9932442</v>
      </c>
      <c r="M18" s="6"/>
      <c r="N18" s="7">
        <v>6012001943</v>
      </c>
      <c r="O18" s="7">
        <v>1924716528</v>
      </c>
      <c r="P18" s="7">
        <v>4087285415</v>
      </c>
    </row>
    <row r="19" spans="1:16">
      <c r="A19" s="4">
        <v>43101</v>
      </c>
      <c r="B19" s="5">
        <v>99.377565610117742</v>
      </c>
      <c r="C19" s="5">
        <v>100.17914150810638</v>
      </c>
      <c r="D19" s="5">
        <v>99.007223250816651</v>
      </c>
      <c r="E19" s="6"/>
      <c r="F19" s="7">
        <v>91728014143.370178</v>
      </c>
      <c r="G19" s="7">
        <v>29221130373.864887</v>
      </c>
      <c r="H19" s="7">
        <v>62506883769.50528</v>
      </c>
      <c r="I19" s="6"/>
      <c r="J19" s="7">
        <v>8034557685.9892187</v>
      </c>
      <c r="K19" s="7">
        <v>2601503442.3008847</v>
      </c>
      <c r="L19" s="7">
        <v>5433054243.6883335</v>
      </c>
      <c r="M19" s="6"/>
      <c r="N19" s="7">
        <v>7565535283</v>
      </c>
      <c r="O19" s="7">
        <v>2472643926</v>
      </c>
      <c r="P19" s="7">
        <v>5092891357</v>
      </c>
    </row>
    <row r="20" spans="1:16">
      <c r="A20" s="4">
        <v>43132</v>
      </c>
      <c r="B20" s="5">
        <v>99.855474587127674</v>
      </c>
      <c r="C20" s="5">
        <v>101.03230617019396</v>
      </c>
      <c r="D20" s="5">
        <v>99.311757409420125</v>
      </c>
      <c r="E20" s="6"/>
      <c r="F20" s="7">
        <v>92169136253.106674</v>
      </c>
      <c r="G20" s="7">
        <v>29469988923.119057</v>
      </c>
      <c r="H20" s="7">
        <v>62699147329.98761</v>
      </c>
      <c r="I20" s="6"/>
      <c r="J20" s="7">
        <v>7508130235.5026922</v>
      </c>
      <c r="K20" s="7">
        <v>2342122543.2286553</v>
      </c>
      <c r="L20" s="7">
        <v>5166007692.2740364</v>
      </c>
      <c r="M20" s="6"/>
      <c r="N20" s="7">
        <v>7076190425</v>
      </c>
      <c r="O20" s="7">
        <v>2230488665</v>
      </c>
      <c r="P20" s="7">
        <v>4845701760</v>
      </c>
    </row>
    <row r="21" spans="1:16">
      <c r="A21" s="4">
        <v>43160</v>
      </c>
      <c r="B21" s="5">
        <v>99.602895642372729</v>
      </c>
      <c r="C21" s="5">
        <v>101.12761886468692</v>
      </c>
      <c r="D21" s="5">
        <v>98.898446323412543</v>
      </c>
      <c r="E21" s="6"/>
      <c r="F21" s="7">
        <v>91935999479.484177</v>
      </c>
      <c r="G21" s="7">
        <v>29497790565.558147</v>
      </c>
      <c r="H21" s="7">
        <v>62438208913.926025</v>
      </c>
      <c r="I21" s="6"/>
      <c r="J21" s="7">
        <v>6620519151.2938004</v>
      </c>
      <c r="K21" s="7">
        <v>1612493058.1898239</v>
      </c>
      <c r="L21" s="7">
        <v>5008026093.1039762</v>
      </c>
      <c r="M21" s="6"/>
      <c r="N21" s="7">
        <v>6234042145</v>
      </c>
      <c r="O21" s="7">
        <v>1540156921</v>
      </c>
      <c r="P21" s="7">
        <v>4693885224</v>
      </c>
    </row>
    <row r="22" spans="1:16">
      <c r="A22" s="4">
        <v>43191</v>
      </c>
      <c r="B22" s="5">
        <v>99.918220470306593</v>
      </c>
      <c r="C22" s="5">
        <v>100.23064947547931</v>
      </c>
      <c r="D22" s="5">
        <v>99.773872698398677</v>
      </c>
      <c r="E22" s="6"/>
      <c r="F22" s="7">
        <v>92227052295.065826</v>
      </c>
      <c r="G22" s="7">
        <v>29236154669.414223</v>
      </c>
      <c r="H22" s="7">
        <v>62990897625.651581</v>
      </c>
      <c r="I22" s="6"/>
      <c r="J22" s="7">
        <v>6902050448.398922</v>
      </c>
      <c r="K22" s="7">
        <v>1694636453.5518591</v>
      </c>
      <c r="L22" s="7">
        <v>5207413994.8470631</v>
      </c>
      <c r="M22" s="6"/>
      <c r="N22" s="7">
        <v>6499138874</v>
      </c>
      <c r="O22" s="7">
        <v>1618615379</v>
      </c>
      <c r="P22" s="7">
        <v>4880523495</v>
      </c>
    </row>
    <row r="23" spans="1:16">
      <c r="A23" s="4">
        <v>43221</v>
      </c>
      <c r="B23" s="5">
        <v>100.05987122126302</v>
      </c>
      <c r="C23" s="5">
        <v>99.961707253566445</v>
      </c>
      <c r="D23" s="5">
        <v>100.10522472488796</v>
      </c>
      <c r="E23" s="6"/>
      <c r="F23" s="7">
        <v>92357799531.701965</v>
      </c>
      <c r="G23" s="7">
        <v>29157707244.019623</v>
      </c>
      <c r="H23" s="7">
        <v>63200092287.682312</v>
      </c>
      <c r="I23" s="6"/>
      <c r="J23" s="7">
        <v>7297831423.7019739</v>
      </c>
      <c r="K23" s="7">
        <v>2032207309.031311</v>
      </c>
      <c r="L23" s="7">
        <v>5265624114.6706629</v>
      </c>
      <c r="M23" s="6"/>
      <c r="N23" s="7">
        <v>6877990022</v>
      </c>
      <c r="O23" s="7">
        <v>1941042869</v>
      </c>
      <c r="P23" s="7">
        <v>4936947153</v>
      </c>
    </row>
    <row r="24" spans="1:16">
      <c r="A24" s="4">
        <v>43252</v>
      </c>
      <c r="B24" s="5">
        <v>100</v>
      </c>
      <c r="C24" s="5">
        <v>100</v>
      </c>
      <c r="D24" s="5">
        <v>100</v>
      </c>
      <c r="E24" s="6"/>
      <c r="F24" s="7">
        <v>92302536875.617783</v>
      </c>
      <c r="G24" s="7">
        <v>29168876808.053246</v>
      </c>
      <c r="H24" s="7">
        <v>63133660067.564514</v>
      </c>
      <c r="I24" s="6"/>
      <c r="J24" s="7">
        <v>7474036496.1700983</v>
      </c>
      <c r="K24" s="7">
        <v>2422656606.4257808</v>
      </c>
      <c r="L24" s="7">
        <v>5051379889.744318</v>
      </c>
      <c r="M24" s="6"/>
      <c r="N24" s="7">
        <v>7063027721</v>
      </c>
      <c r="O24" s="7">
        <v>2318505014</v>
      </c>
      <c r="P24" s="7">
        <v>4744522707</v>
      </c>
    </row>
    <row r="25" spans="1:16">
      <c r="A25" s="4">
        <v>43282</v>
      </c>
      <c r="B25" s="5">
        <v>100.40365533212874</v>
      </c>
      <c r="C25" s="5">
        <v>100.37157170278506</v>
      </c>
      <c r="D25" s="5">
        <v>100.41847854102998</v>
      </c>
      <c r="E25" s="6"/>
      <c r="F25" s="7">
        <v>92675120987.406311</v>
      </c>
      <c r="G25" s="7">
        <v>29277260100.292206</v>
      </c>
      <c r="H25" s="7">
        <v>63397860887.11409</v>
      </c>
      <c r="I25" s="6"/>
      <c r="J25" s="7">
        <v>9068575289.1236572</v>
      </c>
      <c r="K25" s="7">
        <v>3118048900.2448583</v>
      </c>
      <c r="L25" s="7">
        <v>5950526388.8787994</v>
      </c>
      <c r="M25" s="6"/>
      <c r="N25" s="7">
        <v>8562208141</v>
      </c>
      <c r="O25" s="7">
        <v>2975259745</v>
      </c>
      <c r="P25" s="7">
        <v>5586948396</v>
      </c>
    </row>
    <row r="26" spans="1:16">
      <c r="A26" s="4">
        <v>43313</v>
      </c>
      <c r="B26" s="5">
        <v>100.48845793784258</v>
      </c>
      <c r="C26" s="5">
        <v>99.993252151707651</v>
      </c>
      <c r="D26" s="5">
        <v>100.71725184199683</v>
      </c>
      <c r="E26" s="6"/>
      <c r="F26" s="7">
        <v>92753395943.816803</v>
      </c>
      <c r="G26" s="7">
        <v>29166908536.497658</v>
      </c>
      <c r="H26" s="7">
        <v>63586487407.319138</v>
      </c>
      <c r="I26" s="6"/>
      <c r="J26" s="7">
        <v>9236790953.9838715</v>
      </c>
      <c r="K26" s="7">
        <v>3169393702.2624879</v>
      </c>
      <c r="L26" s="7">
        <v>6067397251.721384</v>
      </c>
      <c r="M26" s="6"/>
      <c r="N26" s="7">
        <v>8721031053</v>
      </c>
      <c r="O26" s="7">
        <v>3024253243</v>
      </c>
      <c r="P26" s="7">
        <v>5696777810</v>
      </c>
    </row>
    <row r="27" spans="1:16">
      <c r="A27" s="4">
        <v>43344</v>
      </c>
      <c r="B27" s="5">
        <v>100.87628140457355</v>
      </c>
      <c r="C27" s="5">
        <v>100.51547874879867</v>
      </c>
      <c r="D27" s="5">
        <v>101.04297866570266</v>
      </c>
      <c r="E27" s="6"/>
      <c r="F27" s="7">
        <v>93111366842.208466</v>
      </c>
      <c r="G27" s="7">
        <v>29319236169.262024</v>
      </c>
      <c r="H27" s="7">
        <v>63792130672.946457</v>
      </c>
      <c r="I27" s="6"/>
      <c r="J27" s="7">
        <v>8690668137.2064342</v>
      </c>
      <c r="K27" s="7">
        <v>3160475831.0371819</v>
      </c>
      <c r="L27" s="7">
        <v>5530192306.1692524</v>
      </c>
      <c r="M27" s="6"/>
      <c r="N27" s="7">
        <v>8227459937</v>
      </c>
      <c r="O27" s="7">
        <v>3018697476</v>
      </c>
      <c r="P27" s="7">
        <v>5208762461</v>
      </c>
    </row>
    <row r="28" spans="1:16">
      <c r="A28" s="4">
        <v>43374</v>
      </c>
      <c r="B28" s="5">
        <v>101.80560313490081</v>
      </c>
      <c r="C28" s="5">
        <v>101.74815775014834</v>
      </c>
      <c r="D28" s="5">
        <v>101.83214392707482</v>
      </c>
      <c r="E28" s="6"/>
      <c r="F28" s="7">
        <v>93969154375.036926</v>
      </c>
      <c r="G28" s="7">
        <v>29678794788.604446</v>
      </c>
      <c r="H28" s="7">
        <v>64290359586.432465</v>
      </c>
      <c r="I28" s="6"/>
      <c r="J28" s="7">
        <v>9440995570.5254688</v>
      </c>
      <c r="K28" s="7">
        <v>3229147131.7514677</v>
      </c>
      <c r="L28" s="7">
        <v>6211848438.7740011</v>
      </c>
      <c r="M28" s="6"/>
      <c r="N28" s="7">
        <v>8937795299</v>
      </c>
      <c r="O28" s="7">
        <v>3084288195</v>
      </c>
      <c r="P28" s="7">
        <v>5853507104</v>
      </c>
    </row>
    <row r="29" spans="1:16">
      <c r="A29" s="4">
        <v>43405</v>
      </c>
      <c r="B29" s="5">
        <v>101.54178934275666</v>
      </c>
      <c r="C29" s="5">
        <v>101.50927594265259</v>
      </c>
      <c r="D29" s="5">
        <v>101.5568111134133</v>
      </c>
      <c r="E29" s="6"/>
      <c r="F29" s="7">
        <v>93725647552.260101</v>
      </c>
      <c r="G29" s="7">
        <v>29609115648.459167</v>
      </c>
      <c r="H29" s="7">
        <v>64116531903.800934</v>
      </c>
      <c r="I29" s="6"/>
      <c r="J29" s="7">
        <v>7037966621.8928576</v>
      </c>
      <c r="K29" s="7">
        <v>2201409347.9569893</v>
      </c>
      <c r="L29" s="7">
        <v>4836557273.9358683</v>
      </c>
      <c r="M29" s="6"/>
      <c r="N29" s="7">
        <v>6668800860</v>
      </c>
      <c r="O29" s="7">
        <v>2104711928</v>
      </c>
      <c r="P29" s="7">
        <v>4564088932</v>
      </c>
    </row>
    <row r="30" spans="1:16">
      <c r="A30" s="4">
        <v>43435</v>
      </c>
      <c r="B30" s="5">
        <v>102.01709472307827</v>
      </c>
      <c r="C30" s="5">
        <v>101.8546274251047</v>
      </c>
      <c r="D30" s="5">
        <v>102.09215751200675</v>
      </c>
      <c r="E30" s="6"/>
      <c r="F30" s="7">
        <v>94164366476.203247</v>
      </c>
      <c r="G30" s="7">
        <v>29709850796.930405</v>
      </c>
      <c r="H30" s="7">
        <v>64454515679.272873</v>
      </c>
      <c r="I30" s="6"/>
      <c r="J30" s="7">
        <v>6852244462.4142857</v>
      </c>
      <c r="K30" s="7">
        <v>2125756470.9491193</v>
      </c>
      <c r="L30" s="7">
        <v>4726487991.4651661</v>
      </c>
      <c r="M30" s="6"/>
      <c r="N30" s="7">
        <v>6492820472</v>
      </c>
      <c r="O30" s="7">
        <v>2030395433</v>
      </c>
      <c r="P30" s="7">
        <v>4462425039</v>
      </c>
    </row>
    <row r="31" spans="1:16">
      <c r="A31" s="4">
        <v>43466</v>
      </c>
      <c r="B31" s="5">
        <v>102.60168993964702</v>
      </c>
      <c r="C31" s="5">
        <v>102.63046458262404</v>
      </c>
      <c r="D31" s="5">
        <v>102.58839554145615</v>
      </c>
      <c r="E31" s="6"/>
      <c r="F31" s="7">
        <v>94703962691.549713</v>
      </c>
      <c r="G31" s="7">
        <v>29936153781.638321</v>
      </c>
      <c r="H31" s="7">
        <v>64767808909.911438</v>
      </c>
      <c r="I31" s="6"/>
      <c r="J31" s="7">
        <v>8574153901.3357077</v>
      </c>
      <c r="K31" s="7">
        <v>2827806427.0087976</v>
      </c>
      <c r="L31" s="7">
        <v>5746347474.32691</v>
      </c>
      <c r="M31" s="6"/>
      <c r="N31" s="7">
        <v>8146171600</v>
      </c>
      <c r="O31" s="7">
        <v>2703594369</v>
      </c>
      <c r="P31" s="7">
        <v>5442577231</v>
      </c>
    </row>
    <row r="32" spans="1:16">
      <c r="A32" s="4">
        <v>43497</v>
      </c>
      <c r="B32" s="5">
        <v>102.68278623763251</v>
      </c>
      <c r="C32" s="5">
        <v>102.39674799497178</v>
      </c>
      <c r="D32" s="5">
        <v>102.81494100663593</v>
      </c>
      <c r="E32" s="6"/>
      <c r="F32" s="7">
        <v>94778816631.902527</v>
      </c>
      <c r="G32" s="7">
        <v>29867981278.106049</v>
      </c>
      <c r="H32" s="7">
        <v>64910835353.796524</v>
      </c>
      <c r="I32" s="6"/>
      <c r="J32" s="7">
        <v>7582984175.8554859</v>
      </c>
      <c r="K32" s="7">
        <v>2273950039.6963763</v>
      </c>
      <c r="L32" s="7">
        <v>5309034136.1591091</v>
      </c>
      <c r="M32" s="6"/>
      <c r="N32" s="7">
        <v>7191645737</v>
      </c>
      <c r="O32" s="7">
        <v>2169815879</v>
      </c>
      <c r="P32" s="7">
        <v>5021829858</v>
      </c>
    </row>
    <row r="33" spans="1:16">
      <c r="A33" s="4">
        <v>43525</v>
      </c>
      <c r="B33" s="5">
        <v>103.09349942656641</v>
      </c>
      <c r="C33" s="5">
        <v>101.68891727089564</v>
      </c>
      <c r="D33" s="5">
        <v>103.74244143027269</v>
      </c>
      <c r="E33" s="6"/>
      <c r="F33" s="7">
        <v>95157915324.571259</v>
      </c>
      <c r="G33" s="7">
        <v>29661515006.190727</v>
      </c>
      <c r="H33" s="7">
        <v>65496400318.380569</v>
      </c>
      <c r="I33" s="6"/>
      <c r="J33" s="7">
        <v>6999617843.962534</v>
      </c>
      <c r="K33" s="7">
        <v>1406026786.2745099</v>
      </c>
      <c r="L33" s="7">
        <v>5593591057.6880245</v>
      </c>
      <c r="M33" s="6"/>
      <c r="N33" s="7">
        <v>6638385451</v>
      </c>
      <c r="O33" s="7">
        <v>1340324600</v>
      </c>
      <c r="P33" s="7">
        <v>5298060851</v>
      </c>
    </row>
    <row r="34" spans="1:16">
      <c r="A34" s="4">
        <v>43556</v>
      </c>
      <c r="B34" s="5">
        <v>103.33034872096218</v>
      </c>
      <c r="C34" s="5">
        <v>101.96554618863452</v>
      </c>
      <c r="D34" s="5">
        <v>103.96091182929752</v>
      </c>
      <c r="E34" s="6"/>
      <c r="F34" s="7">
        <v>95376533231.870575</v>
      </c>
      <c r="G34" s="7">
        <v>29742204554.421432</v>
      </c>
      <c r="H34" s="7">
        <v>65634328677.449158</v>
      </c>
      <c r="I34" s="6"/>
      <c r="J34" s="7">
        <v>7120668355.6982145</v>
      </c>
      <c r="K34" s="7">
        <v>1775326001.7825663</v>
      </c>
      <c r="L34" s="7">
        <v>5345342353.9156485</v>
      </c>
      <c r="M34" s="6"/>
      <c r="N34" s="7">
        <v>6747164601</v>
      </c>
      <c r="O34" s="7">
        <v>1694026026</v>
      </c>
      <c r="P34" s="7">
        <v>5053138575</v>
      </c>
    </row>
    <row r="35" spans="1:16">
      <c r="A35" s="4">
        <v>43586</v>
      </c>
      <c r="B35" s="5">
        <v>103.74863251172559</v>
      </c>
      <c r="C35" s="5">
        <v>102.16099646727631</v>
      </c>
      <c r="D35" s="5">
        <v>104.48214867643091</v>
      </c>
      <c r="E35" s="6"/>
      <c r="F35" s="7">
        <v>95762619782.084686</v>
      </c>
      <c r="G35" s="7">
        <v>29799215205.419449</v>
      </c>
      <c r="H35" s="7">
        <v>65963404576.665253</v>
      </c>
      <c r="I35" s="6"/>
      <c r="J35" s="7">
        <v>7683917973.9160719</v>
      </c>
      <c r="K35" s="7">
        <v>2089217960.0293255</v>
      </c>
      <c r="L35" s="7">
        <v>5594700013.8867464</v>
      </c>
      <c r="M35" s="6"/>
      <c r="N35" s="7">
        <v>7280869823</v>
      </c>
      <c r="O35" s="7">
        <v>1997448573</v>
      </c>
      <c r="P35" s="7">
        <v>5283421250</v>
      </c>
    </row>
    <row r="36" spans="1:16">
      <c r="A36" s="4">
        <v>43617</v>
      </c>
      <c r="B36" s="5">
        <v>104.10034053661279</v>
      </c>
      <c r="C36" s="5">
        <v>102.31049512464645</v>
      </c>
      <c r="D36" s="5">
        <v>104.92728103509232</v>
      </c>
      <c r="E36" s="6"/>
      <c r="F36" s="7">
        <v>96087255211.450714</v>
      </c>
      <c r="G36" s="7">
        <v>29842822284.617447</v>
      </c>
      <c r="H36" s="7">
        <v>66244432926.833282</v>
      </c>
      <c r="I36" s="6"/>
      <c r="J36" s="7">
        <v>7798671925.536129</v>
      </c>
      <c r="K36" s="7">
        <v>2466263685.6237817</v>
      </c>
      <c r="L36" s="7">
        <v>5332408239.9123478</v>
      </c>
      <c r="M36" s="6"/>
      <c r="N36" s="7">
        <v>7396202393</v>
      </c>
      <c r="O36" s="7">
        <v>2364847235</v>
      </c>
      <c r="P36" s="7">
        <v>5031355158</v>
      </c>
    </row>
    <row r="37" spans="1:16">
      <c r="A37" s="4">
        <v>43647</v>
      </c>
      <c r="B37" s="5">
        <v>104.7652237882523</v>
      </c>
      <c r="C37" s="5">
        <v>102.81622979139462</v>
      </c>
      <c r="D37" s="5">
        <v>105.6656937710339</v>
      </c>
      <c r="E37" s="6"/>
      <c r="F37" s="7">
        <v>96700959319.975067</v>
      </c>
      <c r="G37" s="7">
        <v>29990339406.536835</v>
      </c>
      <c r="H37" s="7">
        <v>66710619913.438232</v>
      </c>
      <c r="I37" s="6"/>
      <c r="J37" s="7">
        <v>9682279397.6480007</v>
      </c>
      <c r="K37" s="7">
        <v>3265566022.1642509</v>
      </c>
      <c r="L37" s="7">
        <v>6416713375.4837494</v>
      </c>
      <c r="M37" s="6"/>
      <c r="N37" s="7">
        <v>9215367447</v>
      </c>
      <c r="O37" s="7">
        <v>3158748442</v>
      </c>
      <c r="P37" s="7">
        <v>6056619005</v>
      </c>
    </row>
    <row r="38" spans="1:16">
      <c r="A38" s="4">
        <v>43678</v>
      </c>
      <c r="B38" s="5">
        <v>104.78974571685032</v>
      </c>
      <c r="C38" s="5">
        <v>102.86000579695782</v>
      </c>
      <c r="D38" s="5">
        <v>105.68131997271779</v>
      </c>
      <c r="E38" s="6"/>
      <c r="F38" s="7">
        <v>96723593682.161865</v>
      </c>
      <c r="G38" s="7">
        <v>30003108375.671051</v>
      </c>
      <c r="H38" s="7">
        <v>66720485306.490814</v>
      </c>
      <c r="I38" s="6"/>
      <c r="J38" s="7">
        <v>9259425316.1706657</v>
      </c>
      <c r="K38" s="7">
        <v>3182162671.3967028</v>
      </c>
      <c r="L38" s="7">
        <v>6077262644.773963</v>
      </c>
      <c r="M38" s="6"/>
      <c r="N38" s="7">
        <v>8812904806</v>
      </c>
      <c r="O38" s="7">
        <v>3066177303</v>
      </c>
      <c r="P38" s="7">
        <v>5746727503</v>
      </c>
    </row>
    <row r="39" spans="1:16">
      <c r="A39" s="4">
        <v>43709</v>
      </c>
      <c r="B39" s="5">
        <v>104.52628332180328</v>
      </c>
      <c r="C39" s="5">
        <v>100.75700696240632</v>
      </c>
      <c r="D39" s="5">
        <v>106.26775621700845</v>
      </c>
      <c r="E39" s="6"/>
      <c r="F39" s="7">
        <v>96480411207.82019</v>
      </c>
      <c r="G39" s="7">
        <v>29389687236.345932</v>
      </c>
      <c r="H39" s="7">
        <v>67090723971.474274</v>
      </c>
      <c r="I39" s="6"/>
      <c r="J39" s="7">
        <v>8447485662.864768</v>
      </c>
      <c r="K39" s="7">
        <v>2547054691.7120624</v>
      </c>
      <c r="L39" s="7">
        <v>5900430971.1527061</v>
      </c>
      <c r="M39" s="6"/>
      <c r="N39" s="7">
        <v>8032972830</v>
      </c>
      <c r="O39" s="7">
        <v>2447076844</v>
      </c>
      <c r="P39" s="7">
        <v>5585895986</v>
      </c>
    </row>
    <row r="40" spans="1:16">
      <c r="A40" s="4">
        <v>43739</v>
      </c>
      <c r="B40" s="5">
        <v>103.22917651889179</v>
      </c>
      <c r="C40" s="5">
        <v>96.95406025817077</v>
      </c>
      <c r="D40" s="5">
        <v>106.12839213492458</v>
      </c>
      <c r="E40" s="6"/>
      <c r="F40" s="7">
        <v>95283148722.746674</v>
      </c>
      <c r="G40" s="7">
        <v>28280410397.111542</v>
      </c>
      <c r="H40" s="7">
        <v>67002738325.635162</v>
      </c>
      <c r="I40" s="6"/>
      <c r="J40" s="7">
        <v>8243733085.4519567</v>
      </c>
      <c r="K40" s="7">
        <v>2119870292.5170732</v>
      </c>
      <c r="L40" s="7">
        <v>6123862792.9348831</v>
      </c>
      <c r="M40" s="6"/>
      <c r="N40" s="7">
        <v>7839218264</v>
      </c>
      <c r="O40" s="7">
        <v>2030716869</v>
      </c>
      <c r="P40" s="7">
        <v>5808501395</v>
      </c>
    </row>
    <row r="41" spans="1:16">
      <c r="A41" s="4">
        <v>43770</v>
      </c>
      <c r="B41" s="5">
        <v>102.46544067116336</v>
      </c>
      <c r="C41" s="5">
        <v>94.677655990431091</v>
      </c>
      <c r="D41" s="5">
        <v>106.06353607252021</v>
      </c>
      <c r="E41" s="6"/>
      <c r="F41" s="7">
        <v>94578201160.264832</v>
      </c>
      <c r="G41" s="7">
        <v>27616408840.601288</v>
      </c>
      <c r="H41" s="7">
        <v>66961792319.663574</v>
      </c>
      <c r="I41" s="6"/>
      <c r="J41" s="7">
        <v>6333019059.4110317</v>
      </c>
      <c r="K41" s="7">
        <v>1537407791.4467254</v>
      </c>
      <c r="L41" s="7">
        <v>4795611267.9643059</v>
      </c>
      <c r="M41" s="6"/>
      <c r="N41" s="7">
        <v>6022261779</v>
      </c>
      <c r="O41" s="7">
        <v>1469876795</v>
      </c>
      <c r="P41" s="7">
        <v>4552384984</v>
      </c>
    </row>
    <row r="42" spans="1:16">
      <c r="A42" s="4">
        <v>43800</v>
      </c>
      <c r="B42" s="5">
        <v>102.06098182876917</v>
      </c>
      <c r="C42" s="5">
        <v>92.558421607307338</v>
      </c>
      <c r="D42" s="5">
        <v>106.45133410937986</v>
      </c>
      <c r="E42" s="6"/>
      <c r="F42" s="7">
        <v>94204875388.117218</v>
      </c>
      <c r="G42" s="7">
        <v>26998251974.114014</v>
      </c>
      <c r="H42" s="7">
        <v>67206623414.003235</v>
      </c>
      <c r="I42" s="6"/>
      <c r="J42" s="7">
        <v>6478918690.2666664</v>
      </c>
      <c r="K42" s="7">
        <v>1507599604.4618394</v>
      </c>
      <c r="L42" s="7">
        <v>4971319085.8048267</v>
      </c>
      <c r="M42" s="6"/>
      <c r="N42" s="7">
        <v>6166483525</v>
      </c>
      <c r="O42" s="7">
        <v>1439968968</v>
      </c>
      <c r="P42" s="7">
        <v>4726514557</v>
      </c>
    </row>
    <row r="43" spans="1:16">
      <c r="A43" s="4">
        <v>43831</v>
      </c>
      <c r="B43" s="5">
        <v>101.06699220598043</v>
      </c>
      <c r="C43" s="5">
        <v>89.12643360086696</v>
      </c>
      <c r="D43" s="5">
        <v>106.58374321644244</v>
      </c>
      <c r="E43" s="6"/>
      <c r="F43" s="7">
        <v>93287397750.002838</v>
      </c>
      <c r="G43" s="7">
        <v>25997179620.448257</v>
      </c>
      <c r="H43" s="7">
        <v>67290218129.554626</v>
      </c>
      <c r="I43" s="6"/>
      <c r="J43" s="7">
        <v>7656676263.2213335</v>
      </c>
      <c r="K43" s="7">
        <v>1826734073.3430514</v>
      </c>
      <c r="L43" s="7">
        <v>5829942189.8782825</v>
      </c>
      <c r="M43" s="6"/>
      <c r="N43" s="7">
        <v>7287445682</v>
      </c>
      <c r="O43" s="7">
        <v>1756737721</v>
      </c>
      <c r="P43" s="7">
        <v>5530707961</v>
      </c>
    </row>
    <row r="44" spans="1:16">
      <c r="A44" s="4">
        <v>43862</v>
      </c>
      <c r="B44" s="5">
        <v>100.10641437189373</v>
      </c>
      <c r="C44" s="5">
        <v>85.580235718848911</v>
      </c>
      <c r="D44" s="5">
        <v>106.81776795362801</v>
      </c>
      <c r="E44" s="6"/>
      <c r="F44" s="7">
        <v>92400760040.475952</v>
      </c>
      <c r="G44" s="7">
        <v>24962793528.87262</v>
      </c>
      <c r="H44" s="7">
        <v>67437966511.603363</v>
      </c>
      <c r="I44" s="6"/>
      <c r="J44" s="7">
        <v>6696346466.3285971</v>
      </c>
      <c r="K44" s="7">
        <v>1239563948.1207402</v>
      </c>
      <c r="L44" s="7">
        <v>5456782518.2078571</v>
      </c>
      <c r="M44" s="6"/>
      <c r="N44" s="7">
        <v>6379091473</v>
      </c>
      <c r="O44" s="7">
        <v>1189749696</v>
      </c>
      <c r="P44" s="7">
        <v>5189341777</v>
      </c>
    </row>
    <row r="45" spans="1:16">
      <c r="A45" s="4">
        <v>43891</v>
      </c>
      <c r="B45" s="5">
        <v>98.947060887650423</v>
      </c>
      <c r="C45" s="5">
        <v>83.100580453532331</v>
      </c>
      <c r="D45" s="5">
        <v>106.26841743706252</v>
      </c>
      <c r="E45" s="6"/>
      <c r="F45" s="7">
        <v>91330647363.163513</v>
      </c>
      <c r="G45" s="7">
        <v>24239505939.268021</v>
      </c>
      <c r="H45" s="7">
        <v>67091141423.895508</v>
      </c>
      <c r="I45" s="6"/>
      <c r="J45" s="7">
        <v>5929505166.6500893</v>
      </c>
      <c r="K45" s="7">
        <v>682739196.66991234</v>
      </c>
      <c r="L45" s="7">
        <v>5246765969.9801769</v>
      </c>
      <c r="M45" s="6"/>
      <c r="N45" s="7">
        <v>5648581064</v>
      </c>
      <c r="O45" s="7">
        <v>655302014</v>
      </c>
      <c r="P45" s="7">
        <v>4993279050</v>
      </c>
    </row>
    <row r="46" spans="1:16">
      <c r="A46" s="4">
        <v>43922</v>
      </c>
      <c r="B46" s="5">
        <v>95.697630517252279</v>
      </c>
      <c r="C46" s="5">
        <v>79.702140098462692</v>
      </c>
      <c r="D46" s="5">
        <v>103.08783233686425</v>
      </c>
      <c r="E46" s="6"/>
      <c r="F46" s="7">
        <v>88331340697.279236</v>
      </c>
      <c r="G46" s="7">
        <v>23248219058.702591</v>
      </c>
      <c r="H46" s="7">
        <v>65083121638.576721</v>
      </c>
      <c r="I46" s="6"/>
      <c r="J46" s="7">
        <v>4121361689.8139949</v>
      </c>
      <c r="K46" s="7">
        <v>784039121.21713734</v>
      </c>
      <c r="L46" s="7">
        <v>3337322568.5968575</v>
      </c>
      <c r="M46" s="6"/>
      <c r="N46" s="7">
        <v>3936562900</v>
      </c>
      <c r="O46" s="7">
        <v>752531007</v>
      </c>
      <c r="P46" s="7">
        <v>3184031893</v>
      </c>
    </row>
    <row r="47" spans="1:16">
      <c r="A47" s="4">
        <v>43952</v>
      </c>
      <c r="B47" s="5">
        <v>90.684448571974045</v>
      </c>
      <c r="C47" s="5">
        <v>75.438990572974234</v>
      </c>
      <c r="D47" s="5">
        <v>97.728122038382992</v>
      </c>
      <c r="E47" s="6"/>
      <c r="F47" s="7">
        <v>83704046583.596985</v>
      </c>
      <c r="G47" s="7">
        <v>22004706225.469757</v>
      </c>
      <c r="H47" s="7">
        <v>61699340358.127319</v>
      </c>
      <c r="I47" s="6"/>
      <c r="J47" s="7">
        <v>3056623860.2338352</v>
      </c>
      <c r="K47" s="7">
        <v>845705126.79649472</v>
      </c>
      <c r="L47" s="7">
        <v>2210918733.4373407</v>
      </c>
      <c r="M47" s="6"/>
      <c r="N47" s="7">
        <v>2919567122</v>
      </c>
      <c r="O47" s="7">
        <v>811718846</v>
      </c>
      <c r="P47" s="7">
        <v>2107848276</v>
      </c>
    </row>
    <row r="48" spans="1:16">
      <c r="A48" s="4">
        <v>43983</v>
      </c>
      <c r="B48" s="5">
        <v>87.047746406683942</v>
      </c>
      <c r="C48" s="5">
        <v>71.313281810467956</v>
      </c>
      <c r="D48" s="5">
        <v>94.317349641417081</v>
      </c>
      <c r="E48" s="6"/>
      <c r="F48" s="7">
        <v>80347278226.423706</v>
      </c>
      <c r="G48" s="7">
        <v>20801283319.075241</v>
      </c>
      <c r="H48" s="7">
        <v>59545994907.348541</v>
      </c>
      <c r="I48" s="6"/>
      <c r="J48" s="7">
        <v>4441903568.3628321</v>
      </c>
      <c r="K48" s="7">
        <v>1262840779.2292683</v>
      </c>
      <c r="L48" s="7">
        <v>3179062789.133564</v>
      </c>
      <c r="M48" s="6"/>
      <c r="N48" s="7">
        <v>4246489875</v>
      </c>
      <c r="O48" s="7">
        <v>1209730653</v>
      </c>
      <c r="P48" s="7">
        <v>3036759222</v>
      </c>
    </row>
    <row r="49" spans="1:16">
      <c r="A49" s="4">
        <v>44013</v>
      </c>
      <c r="B49" s="5">
        <v>83.741152164144992</v>
      </c>
      <c r="C49" s="5">
        <v>65.995242803306056</v>
      </c>
      <c r="D49" s="5">
        <v>91.940078750046084</v>
      </c>
      <c r="E49" s="6"/>
      <c r="F49" s="7">
        <v>77295207856.377136</v>
      </c>
      <c r="G49" s="7">
        <v>19250071072.47197</v>
      </c>
      <c r="H49" s="7">
        <v>58045136783.905212</v>
      </c>
      <c r="I49" s="6"/>
      <c r="J49" s="7">
        <v>6630209027.6014175</v>
      </c>
      <c r="K49" s="7">
        <v>1714353775.5609756</v>
      </c>
      <c r="L49" s="7">
        <v>4915855252.0404415</v>
      </c>
      <c r="M49" s="6"/>
      <c r="N49" s="7">
        <v>6332915391</v>
      </c>
      <c r="O49" s="7">
        <v>1642254785</v>
      </c>
      <c r="P49" s="7">
        <v>4690660606</v>
      </c>
    </row>
    <row r="50" spans="1:16">
      <c r="A50" s="4">
        <v>44044</v>
      </c>
      <c r="B50" s="5">
        <v>81.574095379044408</v>
      </c>
      <c r="C50" s="5">
        <v>61.588755091608945</v>
      </c>
      <c r="D50" s="5">
        <v>90.807678988601836</v>
      </c>
      <c r="E50" s="6"/>
      <c r="F50" s="7">
        <v>75294959468.194092</v>
      </c>
      <c r="G50" s="7">
        <v>17964748100.285034</v>
      </c>
      <c r="H50" s="7">
        <v>57330211367.909088</v>
      </c>
      <c r="I50" s="6"/>
      <c r="J50" s="7">
        <v>7259176927.9876003</v>
      </c>
      <c r="K50" s="7">
        <v>1896839699.2097559</v>
      </c>
      <c r="L50" s="7">
        <v>5362337228.7778444</v>
      </c>
      <c r="M50" s="6"/>
      <c r="N50" s="7">
        <v>6933680839</v>
      </c>
      <c r="O50" s="7">
        <v>1817066067</v>
      </c>
      <c r="P50" s="7">
        <v>5116614772</v>
      </c>
    </row>
    <row r="51" spans="1:16">
      <c r="A51" s="4">
        <v>44075</v>
      </c>
      <c r="B51" s="5">
        <v>80.366522139408403</v>
      </c>
      <c r="C51" s="5">
        <v>59.260232166726198</v>
      </c>
      <c r="D51" s="5">
        <v>90.118004493343847</v>
      </c>
      <c r="E51" s="6"/>
      <c r="F51" s="7">
        <v>74180338733.378967</v>
      </c>
      <c r="G51" s="7">
        <v>17285544116.878708</v>
      </c>
      <c r="H51" s="7">
        <v>56894794616.500214</v>
      </c>
      <c r="I51" s="6"/>
      <c r="J51" s="7">
        <v>7332864928.0496016</v>
      </c>
      <c r="K51" s="7">
        <v>1867850708.3057449</v>
      </c>
      <c r="L51" s="7">
        <v>5465014219.7438564</v>
      </c>
      <c r="M51" s="6"/>
      <c r="N51" s="7">
        <v>7004064724</v>
      </c>
      <c r="O51" s="7">
        <v>1792787549</v>
      </c>
      <c r="P51" s="7">
        <v>5211277175</v>
      </c>
    </row>
    <row r="52" spans="1:16">
      <c r="A52" s="4">
        <v>44105</v>
      </c>
      <c r="B52" s="5">
        <v>79.867954319527371</v>
      </c>
      <c r="C52" s="5">
        <v>58.50990287773363</v>
      </c>
      <c r="D52" s="5">
        <v>89.735754961831816</v>
      </c>
      <c r="E52" s="6"/>
      <c r="F52" s="7">
        <v>73720147987.583313</v>
      </c>
      <c r="G52" s="7">
        <v>17066681490.917725</v>
      </c>
      <c r="H52" s="7">
        <v>56653466496.665558</v>
      </c>
      <c r="I52" s="6"/>
      <c r="J52" s="7">
        <v>7783542339.656333</v>
      </c>
      <c r="K52" s="7">
        <v>1901007666.5560975</v>
      </c>
      <c r="L52" s="7">
        <v>5882534673.100235</v>
      </c>
      <c r="M52" s="6"/>
      <c r="N52" s="7">
        <v>7434534096</v>
      </c>
      <c r="O52" s="7">
        <v>1821058746</v>
      </c>
      <c r="P52" s="7">
        <v>5613475350</v>
      </c>
    </row>
    <row r="53" spans="1:16">
      <c r="A53" s="4">
        <v>44136</v>
      </c>
      <c r="B53" s="5">
        <v>79.640706964489922</v>
      </c>
      <c r="C53" s="5">
        <v>58.260718125746777</v>
      </c>
      <c r="D53" s="5">
        <v>89.518643075392575</v>
      </c>
      <c r="E53" s="6"/>
      <c r="F53" s="7">
        <v>73510392913.901001</v>
      </c>
      <c r="G53" s="7">
        <v>16993997097.586227</v>
      </c>
      <c r="H53" s="7">
        <v>56516395816.314728</v>
      </c>
      <c r="I53" s="6"/>
      <c r="J53" s="7">
        <v>6123263985.7287235</v>
      </c>
      <c r="K53" s="7">
        <v>1464723398.1152341</v>
      </c>
      <c r="L53" s="7">
        <v>4658540587.6134892</v>
      </c>
      <c r="M53" s="6"/>
      <c r="N53" s="7">
        <v>5843520961</v>
      </c>
      <c r="O53" s="7">
        <v>1401753981</v>
      </c>
      <c r="P53" s="7">
        <v>4441766980</v>
      </c>
    </row>
    <row r="54" spans="1:16">
      <c r="A54" s="4">
        <v>44166</v>
      </c>
      <c r="B54" s="5">
        <v>78.814040650198677</v>
      </c>
      <c r="C54" s="5">
        <v>57.58266480831562</v>
      </c>
      <c r="D54" s="5">
        <v>88.623314906349862</v>
      </c>
      <c r="E54" s="6"/>
      <c r="F54" s="7">
        <v>72747358934.314026</v>
      </c>
      <c r="G54" s="7">
        <v>16796216560.731812</v>
      </c>
      <c r="H54" s="7">
        <v>55951142373.582153</v>
      </c>
      <c r="I54" s="6"/>
      <c r="J54" s="7">
        <v>5715884710.6796808</v>
      </c>
      <c r="K54" s="7">
        <v>1309819067.6074216</v>
      </c>
      <c r="L54" s="7">
        <v>4406065643.0722589</v>
      </c>
      <c r="M54" s="6"/>
      <c r="N54" s="7">
        <v>5449917148</v>
      </c>
      <c r="O54" s="7">
        <v>1253509089</v>
      </c>
      <c r="P54" s="7">
        <v>4196408059</v>
      </c>
    </row>
    <row r="55" spans="1:16">
      <c r="A55" s="4">
        <v>44197</v>
      </c>
      <c r="B55" s="5">
        <v>77.473046327976391</v>
      </c>
      <c r="C55" s="5">
        <v>56.489943495511454</v>
      </c>
      <c r="D55" s="5">
        <v>87.167614026346286</v>
      </c>
      <c r="E55" s="6"/>
      <c r="F55" s="7">
        <v>71509587155.544861</v>
      </c>
      <c r="G55" s="7">
        <v>16477482027.144623</v>
      </c>
      <c r="H55" s="7">
        <v>55032105128.400146</v>
      </c>
      <c r="I55" s="6"/>
      <c r="J55" s="7">
        <v>6418904484.4521275</v>
      </c>
      <c r="K55" s="7">
        <v>1507999539.7558591</v>
      </c>
      <c r="L55" s="7">
        <v>4910904944.6962681</v>
      </c>
      <c r="M55" s="6"/>
      <c r="N55" s="7">
        <v>6125655041</v>
      </c>
      <c r="O55" s="7">
        <v>1443169653</v>
      </c>
      <c r="P55" s="7">
        <v>4682485388</v>
      </c>
    </row>
    <row r="56" spans="1:16">
      <c r="A56" s="4">
        <v>44228</v>
      </c>
      <c r="B56" s="5">
        <v>76.996562819367412</v>
      </c>
      <c r="C56" s="5">
        <v>56.913407487977949</v>
      </c>
      <c r="D56" s="5">
        <v>86.275338723558264</v>
      </c>
      <c r="E56" s="6"/>
      <c r="F56" s="7">
        <v>71069780789.30481</v>
      </c>
      <c r="G56" s="7">
        <v>16601001717.43364</v>
      </c>
      <c r="H56" s="7">
        <v>54468779071.871124</v>
      </c>
      <c r="I56" s="6"/>
      <c r="J56" s="7">
        <v>6256540100.0885744</v>
      </c>
      <c r="K56" s="7">
        <v>1363083638.4097559</v>
      </c>
      <c r="L56" s="7">
        <v>4893456461.6788187</v>
      </c>
      <c r="M56" s="6"/>
      <c r="N56" s="7">
        <v>5976001500</v>
      </c>
      <c r="O56" s="7">
        <v>1305757691</v>
      </c>
      <c r="P56" s="7">
        <v>4670243809</v>
      </c>
    </row>
    <row r="57" spans="1:16">
      <c r="A57" s="4">
        <v>44256</v>
      </c>
      <c r="B57" s="5">
        <v>78.659845578169268</v>
      </c>
      <c r="C57" s="5">
        <v>59.566694036819065</v>
      </c>
      <c r="D57" s="5">
        <v>87.481222076714076</v>
      </c>
      <c r="E57" s="6"/>
      <c r="F57" s="7">
        <v>72605032971.093689</v>
      </c>
      <c r="G57" s="7">
        <v>17374935602.229752</v>
      </c>
      <c r="H57" s="7">
        <v>55230097368.863861</v>
      </c>
      <c r="I57" s="6"/>
      <c r="J57" s="7">
        <v>7464757348.4389381</v>
      </c>
      <c r="K57" s="7">
        <v>1456673081.4660194</v>
      </c>
      <c r="L57" s="7">
        <v>6008084266.9729185</v>
      </c>
      <c r="M57" s="6"/>
      <c r="N57" s="7">
        <v>7136358548</v>
      </c>
      <c r="O57" s="7">
        <v>1402218013</v>
      </c>
      <c r="P57" s="7">
        <v>5734140535</v>
      </c>
    </row>
    <row r="58" spans="1:16">
      <c r="A58" s="4">
        <v>44287</v>
      </c>
      <c r="B58" s="5">
        <v>81.405074965584873</v>
      </c>
      <c r="C58" s="5">
        <v>60.988231800055374</v>
      </c>
      <c r="D58" s="5">
        <v>90.838020599773287</v>
      </c>
      <c r="E58" s="6"/>
      <c r="F58" s="7">
        <v>75138949338.733276</v>
      </c>
      <c r="G58" s="7">
        <v>17789582201.168106</v>
      </c>
      <c r="H58" s="7">
        <v>57349367137.565094</v>
      </c>
      <c r="I58" s="6"/>
      <c r="J58" s="7">
        <v>6655278057.4535809</v>
      </c>
      <c r="K58" s="7">
        <v>1198685720.1554906</v>
      </c>
      <c r="L58" s="7">
        <v>5456592337.29809</v>
      </c>
      <c r="M58" s="6"/>
      <c r="N58" s="7">
        <v>6368121390</v>
      </c>
      <c r="O58" s="7">
        <v>1152754772</v>
      </c>
      <c r="P58" s="7">
        <v>5215366618</v>
      </c>
    </row>
    <row r="59" spans="1:16">
      <c r="A59" s="4">
        <v>44317</v>
      </c>
      <c r="B59" s="5">
        <v>85.86468324728051</v>
      </c>
      <c r="C59" s="5">
        <v>62.800250537625558</v>
      </c>
      <c r="D59" s="5">
        <v>96.520862465079276</v>
      </c>
      <c r="E59" s="6"/>
      <c r="F59" s="7">
        <v>79255280917.453491</v>
      </c>
      <c r="G59" s="7">
        <v>18318127714.468796</v>
      </c>
      <c r="H59" s="7">
        <v>60937153202.984619</v>
      </c>
      <c r="I59" s="6"/>
      <c r="J59" s="7">
        <v>7172955438.9540634</v>
      </c>
      <c r="K59" s="7">
        <v>1374250640.0971816</v>
      </c>
      <c r="L59" s="7">
        <v>5798704798.8568821</v>
      </c>
      <c r="M59" s="6"/>
      <c r="N59" s="7">
        <v>6869530928</v>
      </c>
      <c r="O59" s="7">
        <v>1321592438</v>
      </c>
      <c r="P59" s="7">
        <v>5547938490</v>
      </c>
    </row>
    <row r="60" spans="1:16">
      <c r="A60" s="4">
        <v>44348</v>
      </c>
      <c r="B60" s="5">
        <v>88.722282264894531</v>
      </c>
      <c r="C60" s="5">
        <v>64.253070079373543</v>
      </c>
      <c r="D60" s="5">
        <v>100.02749465184854</v>
      </c>
      <c r="E60" s="6"/>
      <c r="F60" s="7">
        <v>81892917304.44397</v>
      </c>
      <c r="G60" s="7">
        <v>18741898856.844589</v>
      </c>
      <c r="H60" s="7">
        <v>63151018447.599335</v>
      </c>
      <c r="I60" s="6"/>
      <c r="J60" s="7">
        <v>7079539955.3533564</v>
      </c>
      <c r="K60" s="7">
        <v>1686611921.6050584</v>
      </c>
      <c r="L60" s="7">
        <v>5392928033.7482977</v>
      </c>
      <c r="M60" s="6"/>
      <c r="N60" s="7">
        <v>6780067030</v>
      </c>
      <c r="O60" s="7">
        <v>1620408463</v>
      </c>
      <c r="P60" s="7">
        <v>5159658567</v>
      </c>
    </row>
    <row r="61" spans="1:16">
      <c r="A61" s="4">
        <v>44378</v>
      </c>
      <c r="B61" s="5">
        <v>90.059469707987688</v>
      </c>
      <c r="C61" s="5">
        <v>65.023735619152532</v>
      </c>
      <c r="D61" s="5">
        <v>101.62642531700665</v>
      </c>
      <c r="E61" s="6"/>
      <c r="F61" s="7">
        <v>83127175237.201172</v>
      </c>
      <c r="G61" s="7">
        <v>18966693338.744843</v>
      </c>
      <c r="H61" s="7">
        <v>64160481898.456299</v>
      </c>
      <c r="I61" s="6"/>
      <c r="J61" s="7">
        <v>7864466960.3586569</v>
      </c>
      <c r="K61" s="7">
        <v>1939148257.4612403</v>
      </c>
      <c r="L61" s="7">
        <v>5925318702.8974171</v>
      </c>
      <c r="M61" s="6"/>
      <c r="N61" s="7">
        <v>7531790693</v>
      </c>
      <c r="O61" s="7">
        <v>1870281310</v>
      </c>
      <c r="P61" s="7">
        <v>5661509383</v>
      </c>
    </row>
    <row r="62" spans="1:16">
      <c r="A62" s="4">
        <v>44409</v>
      </c>
      <c r="B62" s="5">
        <v>91.816645984602459</v>
      </c>
      <c r="C62" s="5">
        <v>66.268611195665315</v>
      </c>
      <c r="D62" s="5">
        <v>103.62029365288052</v>
      </c>
      <c r="E62" s="6"/>
      <c r="F62" s="7">
        <v>84749093517.893127</v>
      </c>
      <c r="G62" s="7">
        <v>19329809562.071396</v>
      </c>
      <c r="H62" s="7">
        <v>65419283955.821716</v>
      </c>
      <c r="I62" s="6"/>
      <c r="J62" s="7">
        <v>8881095208.6795788</v>
      </c>
      <c r="K62" s="7">
        <v>2259955922.5363021</v>
      </c>
      <c r="L62" s="7">
        <v>6621139286.1432762</v>
      </c>
      <c r="M62" s="6"/>
      <c r="N62" s="7">
        <v>8535468830</v>
      </c>
      <c r="O62" s="7">
        <v>2181807914</v>
      </c>
      <c r="P62" s="7">
        <v>6353660916</v>
      </c>
    </row>
    <row r="63" spans="1:16">
      <c r="A63" s="4">
        <v>44440</v>
      </c>
      <c r="B63" s="5">
        <v>93.448955110946017</v>
      </c>
      <c r="C63" s="5">
        <v>68.085429055585067</v>
      </c>
      <c r="D63" s="5">
        <v>105.16735645398443</v>
      </c>
      <c r="E63" s="6"/>
      <c r="F63" s="7">
        <v>86255756251.160461</v>
      </c>
      <c r="G63" s="7">
        <v>19859754925.458099</v>
      </c>
      <c r="H63" s="7">
        <v>66396001325.702393</v>
      </c>
      <c r="I63" s="6"/>
      <c r="J63" s="7">
        <v>8839527661.3169441</v>
      </c>
      <c r="K63" s="7">
        <v>2397796071.6924562</v>
      </c>
      <c r="L63" s="7">
        <v>6441731589.6244879</v>
      </c>
      <c r="M63" s="6"/>
      <c r="N63" s="7">
        <v>8517954320</v>
      </c>
      <c r="O63" s="7">
        <v>2317122559</v>
      </c>
      <c r="P63" s="7">
        <v>6200831761</v>
      </c>
    </row>
    <row r="64" spans="1:16">
      <c r="A64" s="4">
        <v>44470</v>
      </c>
      <c r="B64" s="5">
        <v>94.937126595999828</v>
      </c>
      <c r="C64" s="5">
        <v>69.42401869293677</v>
      </c>
      <c r="D64" s="5">
        <v>106.72463742015614</v>
      </c>
      <c r="E64" s="6"/>
      <c r="F64" s="7">
        <v>87629376284.924683</v>
      </c>
      <c r="G64" s="7">
        <v>20250206487.742584</v>
      </c>
      <c r="H64" s="7">
        <v>67379169797.182129</v>
      </c>
      <c r="I64" s="6"/>
      <c r="J64" s="7">
        <v>9157162373.4205437</v>
      </c>
      <c r="K64" s="7">
        <v>2291459228.8405795</v>
      </c>
      <c r="L64" s="7">
        <v>6865703144.5799637</v>
      </c>
      <c r="M64" s="6"/>
      <c r="N64" s="7">
        <v>8824033793</v>
      </c>
      <c r="O64" s="7">
        <v>2216504955</v>
      </c>
      <c r="P64" s="7">
        <v>6607528838</v>
      </c>
    </row>
    <row r="65" spans="1:16">
      <c r="A65" s="4">
        <v>44501</v>
      </c>
      <c r="B65" s="5">
        <v>97.207601157765197</v>
      </c>
      <c r="C65" s="5">
        <v>71.303870111531992</v>
      </c>
      <c r="D65" s="5">
        <v>109.17558684001322</v>
      </c>
      <c r="E65" s="6"/>
      <c r="F65" s="7">
        <v>89725081904.549683</v>
      </c>
      <c r="G65" s="7">
        <v>20798538032.207062</v>
      </c>
      <c r="H65" s="7">
        <v>68926543872.342651</v>
      </c>
      <c r="I65" s="6"/>
      <c r="J65" s="7">
        <v>8218969605.3537121</v>
      </c>
      <c r="K65" s="7">
        <v>2013054942.57971</v>
      </c>
      <c r="L65" s="7">
        <v>6205914662.7740021</v>
      </c>
      <c r="M65" s="6"/>
      <c r="N65" s="7">
        <v>7961692215</v>
      </c>
      <c r="O65" s="7">
        <v>1947207351</v>
      </c>
      <c r="P65" s="7">
        <v>6014484864</v>
      </c>
    </row>
    <row r="66" spans="1:16">
      <c r="A66" s="4">
        <v>44531</v>
      </c>
      <c r="B66" s="5">
        <v>99.877331786821927</v>
      </c>
      <c r="C66" s="5">
        <v>73.275351151629138</v>
      </c>
      <c r="D66" s="5">
        <v>112.16792123099101</v>
      </c>
      <c r="E66" s="6"/>
      <c r="F66" s="7">
        <v>92189311002.914429</v>
      </c>
      <c r="G66" s="7">
        <v>21373596908.087128</v>
      </c>
      <c r="H66" s="7">
        <v>70815714094.827393</v>
      </c>
      <c r="I66" s="6"/>
      <c r="J66" s="7">
        <v>8180113809.0444641</v>
      </c>
      <c r="K66" s="7">
        <v>1884877943.4874759</v>
      </c>
      <c r="L66" s="7">
        <v>6295235865.5569878</v>
      </c>
      <c r="M66" s="6"/>
      <c r="N66" s="7">
        <v>7937893857</v>
      </c>
      <c r="O66" s="7">
        <v>1828507762</v>
      </c>
      <c r="P66" s="7">
        <v>6109386095</v>
      </c>
    </row>
    <row r="67" spans="1:16">
      <c r="A67" s="4">
        <v>44562</v>
      </c>
      <c r="B67" s="5">
        <v>101.90139551309568</v>
      </c>
      <c r="C67" s="5">
        <v>75.272915827294355</v>
      </c>
      <c r="D67" s="5">
        <v>114.20422799120114</v>
      </c>
      <c r="E67" s="6"/>
      <c r="F67" s="7">
        <v>94057573170.244263</v>
      </c>
      <c r="G67" s="7">
        <v>21956264087.493103</v>
      </c>
      <c r="H67" s="7">
        <v>72101309082.751282</v>
      </c>
      <c r="I67" s="6"/>
      <c r="J67" s="7">
        <v>8287166651.7820072</v>
      </c>
      <c r="K67" s="7">
        <v>2090666719.1618497</v>
      </c>
      <c r="L67" s="7">
        <v>6196499932.6201572</v>
      </c>
      <c r="M67" s="6"/>
      <c r="N67" s="7">
        <v>8104877030</v>
      </c>
      <c r="O67" s="7">
        <v>2028142107</v>
      </c>
      <c r="P67" s="7">
        <v>6076734923</v>
      </c>
    </row>
    <row r="68" spans="1:16">
      <c r="A68" s="4">
        <v>44593</v>
      </c>
      <c r="B68" s="5">
        <v>104.04400783050443</v>
      </c>
      <c r="C68" s="5">
        <v>76.951142560545264</v>
      </c>
      <c r="D68" s="5">
        <v>116.56139472983685</v>
      </c>
      <c r="E68" s="6"/>
      <c r="F68" s="7">
        <v>96035258694.622009</v>
      </c>
      <c r="G68" s="7">
        <v>22445783975.874878</v>
      </c>
      <c r="H68" s="7">
        <v>73589474718.747253</v>
      </c>
      <c r="I68" s="6"/>
      <c r="J68" s="7">
        <v>8234225624.4663219</v>
      </c>
      <c r="K68" s="7">
        <v>1852603526.7915466</v>
      </c>
      <c r="L68" s="7">
        <v>6381622097.6747751</v>
      </c>
      <c r="M68" s="6"/>
      <c r="N68" s="7">
        <v>8067033226</v>
      </c>
      <c r="O68" s="7">
        <v>1802392777</v>
      </c>
      <c r="P68" s="7">
        <v>6264640449</v>
      </c>
    </row>
    <row r="69" spans="1:16">
      <c r="A69" s="4">
        <v>44621</v>
      </c>
      <c r="B69" s="5">
        <v>106.94289481664418</v>
      </c>
      <c r="C69" s="5">
        <v>78.471078148606992</v>
      </c>
      <c r="D69" s="5">
        <v>120.0973818526041</v>
      </c>
      <c r="E69" s="6"/>
      <c r="F69" s="7">
        <v>98711004923.986145</v>
      </c>
      <c r="G69" s="7">
        <v>22889132115.118362</v>
      </c>
      <c r="H69" s="7">
        <v>75821872808.867981</v>
      </c>
      <c r="I69" s="6"/>
      <c r="J69" s="7">
        <v>10140503577.80311</v>
      </c>
      <c r="K69" s="7">
        <v>1900021220.709492</v>
      </c>
      <c r="L69" s="7">
        <v>8240482357.0936184</v>
      </c>
      <c r="M69" s="6"/>
      <c r="N69" s="7">
        <v>9934605028</v>
      </c>
      <c r="O69" s="7">
        <v>1852076760</v>
      </c>
      <c r="P69" s="7">
        <v>8082528268</v>
      </c>
    </row>
    <row r="70" spans="1:16">
      <c r="A70" s="4">
        <v>44652</v>
      </c>
      <c r="B70" s="5">
        <v>109.51564421204974</v>
      </c>
      <c r="C70" s="5">
        <v>79.816042530507005</v>
      </c>
      <c r="D70" s="5">
        <v>123.23738981922803</v>
      </c>
      <c r="E70" s="6"/>
      <c r="F70" s="7">
        <v>101085717883.39758</v>
      </c>
      <c r="G70" s="7">
        <v>23281443118.786972</v>
      </c>
      <c r="H70" s="7">
        <v>77804274764.610779</v>
      </c>
      <c r="I70" s="6"/>
      <c r="J70" s="7">
        <v>9029991016.8650055</v>
      </c>
      <c r="K70" s="7">
        <v>1590996723.8240919</v>
      </c>
      <c r="L70" s="7">
        <v>7438994293.0409136</v>
      </c>
      <c r="M70" s="6"/>
      <c r="N70" s="7">
        <v>8884838877</v>
      </c>
      <c r="O70" s="7">
        <v>1555310816</v>
      </c>
      <c r="P70" s="7">
        <v>7329528061</v>
      </c>
    </row>
    <row r="71" spans="1:16">
      <c r="A71" s="4">
        <v>44682</v>
      </c>
      <c r="B71" s="5">
        <v>111.76874343218724</v>
      </c>
      <c r="C71" s="5">
        <v>80.993316861639698</v>
      </c>
      <c r="D71" s="5">
        <v>125.98753932317355</v>
      </c>
      <c r="E71" s="6"/>
      <c r="F71" s="7">
        <v>103165385621.90924</v>
      </c>
      <c r="G71" s="7">
        <v>23624840818.127899</v>
      </c>
      <c r="H71" s="7">
        <v>79540544803.781555</v>
      </c>
      <c r="I71" s="6"/>
      <c r="J71" s="7">
        <v>9252623177.4657536</v>
      </c>
      <c r="K71" s="7">
        <v>1717648339.4380953</v>
      </c>
      <c r="L71" s="7">
        <v>7534974838.0276585</v>
      </c>
      <c r="M71" s="6"/>
      <c r="N71" s="7">
        <v>9143032040</v>
      </c>
      <c r="O71" s="7">
        <v>1685542763</v>
      </c>
      <c r="P71" s="7">
        <v>7457489277</v>
      </c>
    </row>
    <row r="72" spans="1:16">
      <c r="A72" s="4">
        <v>44713</v>
      </c>
      <c r="B72" s="5">
        <v>114.06559530913118</v>
      </c>
      <c r="C72" s="5">
        <v>82.281872270430256</v>
      </c>
      <c r="D72" s="5">
        <v>128.7502421492639</v>
      </c>
      <c r="E72" s="6"/>
      <c r="F72" s="7">
        <v>105285438172.60376</v>
      </c>
      <c r="G72" s="7">
        <v>24000697957.921524</v>
      </c>
      <c r="H72" s="7">
        <v>81284740214.682434</v>
      </c>
      <c r="I72" s="6"/>
      <c r="J72" s="7">
        <v>9199592506.047823</v>
      </c>
      <c r="K72" s="7">
        <v>2062469061.3986681</v>
      </c>
      <c r="L72" s="7">
        <v>7137123444.6491547</v>
      </c>
      <c r="M72" s="6"/>
      <c r="N72" s="7">
        <v>9113978701</v>
      </c>
      <c r="O72" s="7">
        <v>2025845779</v>
      </c>
      <c r="P72" s="7">
        <v>7088132922</v>
      </c>
    </row>
    <row r="73" spans="1:16">
      <c r="A73" s="4">
        <v>44743</v>
      </c>
      <c r="B73" s="5">
        <v>116.17889359509388</v>
      </c>
      <c r="C73" s="5">
        <v>84.266391628720243</v>
      </c>
      <c r="D73" s="5">
        <v>130.92303859631434</v>
      </c>
      <c r="E73" s="6"/>
      <c r="F73" s="7">
        <v>107236066102.29626</v>
      </c>
      <c r="G73" s="7">
        <v>24579559964.773102</v>
      </c>
      <c r="H73" s="7">
        <v>82656506137.523376</v>
      </c>
      <c r="I73" s="6"/>
      <c r="J73" s="7">
        <v>9815094890.0511513</v>
      </c>
      <c r="K73" s="7">
        <v>2518010264.3127961</v>
      </c>
      <c r="L73" s="7">
        <v>7297084625.7383556</v>
      </c>
      <c r="M73" s="6"/>
      <c r="N73" s="7">
        <v>9740360665</v>
      </c>
      <c r="O73" s="7">
        <v>2482711055</v>
      </c>
      <c r="P73" s="7">
        <v>7257649610</v>
      </c>
    </row>
    <row r="74" spans="1:16">
      <c r="A74" s="4">
        <v>44774</v>
      </c>
      <c r="B74" s="5">
        <v>118.02538210638187</v>
      </c>
      <c r="C74" s="5">
        <v>85.658477829773346</v>
      </c>
      <c r="D74" s="5">
        <v>132.97946907824613</v>
      </c>
      <c r="E74" s="6"/>
      <c r="F74" s="7">
        <v>108940421841.33191</v>
      </c>
      <c r="G74" s="7">
        <v>24985615873.82019</v>
      </c>
      <c r="H74" s="7">
        <v>83954805967.511963</v>
      </c>
      <c r="I74" s="6"/>
      <c r="J74" s="7">
        <v>10585450947.715248</v>
      </c>
      <c r="K74" s="7">
        <v>2666011831.5834122</v>
      </c>
      <c r="L74" s="7">
        <v>7919439116.1318359</v>
      </c>
      <c r="M74" s="6"/>
      <c r="N74" s="7">
        <v>10630228659</v>
      </c>
      <c r="O74" s="7">
        <v>2643587433</v>
      </c>
      <c r="P74" s="7">
        <v>7986641226</v>
      </c>
    </row>
    <row r="75" spans="1:16">
      <c r="A75" s="4">
        <v>44805</v>
      </c>
      <c r="B75" s="5">
        <v>119.12735683051341</v>
      </c>
      <c r="C75" s="5">
        <v>84.567477140571086</v>
      </c>
      <c r="D75" s="5">
        <v>135.09463755046977</v>
      </c>
      <c r="E75" s="6"/>
      <c r="F75" s="7">
        <v>109957572467.43341</v>
      </c>
      <c r="G75" s="7">
        <v>24667383226.811768</v>
      </c>
      <c r="H75" s="7">
        <v>85290189240.621948</v>
      </c>
      <c r="I75" s="6"/>
      <c r="J75" s="7">
        <v>9856678287.4184895</v>
      </c>
      <c r="K75" s="7">
        <v>2079563424.6840153</v>
      </c>
      <c r="L75" s="7">
        <v>7777114862.7344742</v>
      </c>
      <c r="M75" s="6"/>
      <c r="N75" s="7">
        <v>9923390154</v>
      </c>
      <c r="O75" s="7">
        <v>2091224528</v>
      </c>
      <c r="P75" s="7">
        <v>7832165626</v>
      </c>
    </row>
    <row r="76" spans="1:16">
      <c r="A76" s="4">
        <v>44835</v>
      </c>
      <c r="B76" s="5">
        <v>118.47855366411805</v>
      </c>
      <c r="C76" s="5">
        <v>82.202585093693472</v>
      </c>
      <c r="D76" s="5">
        <v>135.23869804971483</v>
      </c>
      <c r="E76" s="6"/>
      <c r="F76" s="7">
        <v>109358710685.52118</v>
      </c>
      <c r="G76" s="7">
        <v>23977570779.014587</v>
      </c>
      <c r="H76" s="7">
        <v>85381139906.506958</v>
      </c>
      <c r="I76" s="6"/>
      <c r="J76" s="7">
        <v>8558300591.5083609</v>
      </c>
      <c r="K76" s="7">
        <v>1601646781.0433981</v>
      </c>
      <c r="L76" s="7">
        <v>6956653810.464963</v>
      </c>
      <c r="M76" s="6"/>
      <c r="N76" s="7">
        <v>8659667942</v>
      </c>
      <c r="O76" s="7">
        <v>1621106041</v>
      </c>
      <c r="P76" s="7">
        <v>7038561901</v>
      </c>
    </row>
    <row r="77" spans="1:16">
      <c r="A77" s="4">
        <v>44866</v>
      </c>
      <c r="B77" s="5">
        <v>116.79233054854402</v>
      </c>
      <c r="C77" s="5">
        <v>79.55339144777831</v>
      </c>
      <c r="D77" s="5">
        <v>133.99738449172457</v>
      </c>
      <c r="E77" s="6"/>
      <c r="F77" s="7">
        <v>107802283972.46326</v>
      </c>
      <c r="G77" s="7">
        <v>23204830748.030823</v>
      </c>
      <c r="H77" s="7">
        <v>84597453224.4328</v>
      </c>
      <c r="I77" s="6"/>
      <c r="J77" s="7">
        <v>6662542892.2957392</v>
      </c>
      <c r="K77" s="7">
        <v>1240314911.5959408</v>
      </c>
      <c r="L77" s="7">
        <v>5422227980.6997986</v>
      </c>
      <c r="M77" s="6"/>
      <c r="N77" s="7">
        <v>6747092929</v>
      </c>
      <c r="O77" s="7">
        <v>1256543331</v>
      </c>
      <c r="P77" s="7">
        <v>5490549598</v>
      </c>
    </row>
    <row r="78" spans="1:16">
      <c r="A78" s="4">
        <v>44896</v>
      </c>
      <c r="B78" s="5">
        <v>115.42808677190996</v>
      </c>
      <c r="C78" s="5">
        <v>77.514508939394545</v>
      </c>
      <c r="D78" s="5">
        <v>132.94483583993014</v>
      </c>
      <c r="E78" s="6"/>
      <c r="F78" s="7">
        <v>106543052357.46228</v>
      </c>
      <c r="G78" s="7">
        <v>22610111620.899414</v>
      </c>
      <c r="H78" s="7">
        <v>83932940736.563171</v>
      </c>
      <c r="I78" s="6"/>
      <c r="J78" s="7">
        <v>6920882194.043478</v>
      </c>
      <c r="K78" s="7">
        <v>1290158816.3560884</v>
      </c>
      <c r="L78" s="7">
        <v>5630723377.6873894</v>
      </c>
      <c r="M78" s="6"/>
      <c r="N78" s="7">
        <v>7002855418</v>
      </c>
      <c r="O78" s="7">
        <v>1307039399</v>
      </c>
      <c r="P78" s="7">
        <v>5695816019</v>
      </c>
    </row>
    <row r="79" spans="1:16">
      <c r="A79" s="4">
        <v>44927</v>
      </c>
      <c r="B79" s="5">
        <v>114.69915990275426</v>
      </c>
      <c r="C79" s="5">
        <v>75.488901705049713</v>
      </c>
      <c r="D79" s="5">
        <v>132.8149984230752</v>
      </c>
      <c r="E79" s="6"/>
      <c r="F79" s="7">
        <v>105870234365.26355</v>
      </c>
      <c r="G79" s="7">
        <v>22019264742.098358</v>
      </c>
      <c r="H79" s="7">
        <v>83850969623.165466</v>
      </c>
      <c r="I79" s="6"/>
      <c r="J79" s="7">
        <v>7614348659.5832644</v>
      </c>
      <c r="K79" s="7">
        <v>1499819840.3607771</v>
      </c>
      <c r="L79" s="7">
        <v>6114528819.2224874</v>
      </c>
      <c r="M79" s="6"/>
      <c r="N79" s="7">
        <v>7698093611</v>
      </c>
      <c r="O79" s="7">
        <v>1515238549</v>
      </c>
      <c r="P79" s="7">
        <v>6182855062</v>
      </c>
    </row>
    <row r="80" spans="1:16">
      <c r="A80" s="4">
        <v>44958</v>
      </c>
      <c r="B80" s="5">
        <v>112.64910444231701</v>
      </c>
      <c r="C80" s="5">
        <v>73.041325218567493</v>
      </c>
      <c r="D80" s="5">
        <v>130.94860476562718</v>
      </c>
      <c r="E80" s="6"/>
      <c r="F80" s="7">
        <v>103977981167.92285</v>
      </c>
      <c r="G80" s="7">
        <v>21305334171.97348</v>
      </c>
      <c r="H80" s="7">
        <v>82672646995.949646</v>
      </c>
      <c r="I80" s="6"/>
      <c r="J80" s="7">
        <v>6341972427.1256275</v>
      </c>
      <c r="K80" s="7">
        <v>1138672956.6666667</v>
      </c>
      <c r="L80" s="7">
        <v>5203299470.4589605</v>
      </c>
      <c r="M80" s="6"/>
      <c r="N80" s="7">
        <v>6406357934</v>
      </c>
      <c r="O80" s="7">
        <v>1155699842</v>
      </c>
      <c r="P80" s="7">
        <v>5250658092</v>
      </c>
    </row>
    <row r="81" spans="1:16">
      <c r="A81" s="4">
        <v>44986</v>
      </c>
      <c r="B81" s="5">
        <v>108.89225025007676</v>
      </c>
      <c r="C81" s="5">
        <v>69.923478110680804</v>
      </c>
      <c r="D81" s="5">
        <v>126.89651790506009</v>
      </c>
      <c r="E81" s="6"/>
      <c r="F81" s="7">
        <v>100510309441.76709</v>
      </c>
      <c r="G81" s="7">
        <v>20395893190.010559</v>
      </c>
      <c r="H81" s="7">
        <v>80114416251.756775</v>
      </c>
      <c r="I81" s="6"/>
      <c r="J81" s="7">
        <v>6672831851.6473551</v>
      </c>
      <c r="K81" s="7">
        <v>990580238.74656904</v>
      </c>
      <c r="L81" s="7">
        <v>5682251612.9007864</v>
      </c>
      <c r="M81" s="6"/>
      <c r="N81" s="7">
        <v>6723640216</v>
      </c>
      <c r="O81" s="7">
        <v>1011873085</v>
      </c>
      <c r="P81" s="7">
        <v>5711767131</v>
      </c>
    </row>
    <row r="82" spans="1:16">
      <c r="A82" s="4">
        <v>45017</v>
      </c>
      <c r="B82" s="5">
        <v>105.76564446837524</v>
      </c>
      <c r="C82" s="5">
        <v>68.296095732362744</v>
      </c>
      <c r="D82" s="5">
        <v>123.07724417548044</v>
      </c>
      <c r="E82" s="6"/>
      <c r="F82" s="7">
        <v>97624372987.15686</v>
      </c>
      <c r="G82" s="7">
        <v>19921204028.882996</v>
      </c>
      <c r="H82" s="7">
        <v>77703168958.27417</v>
      </c>
      <c r="I82" s="6"/>
      <c r="J82" s="7">
        <v>6144054562.2548199</v>
      </c>
      <c r="K82" s="7">
        <v>1116307562.6965265</v>
      </c>
      <c r="L82" s="7">
        <v>5027746999.5582933</v>
      </c>
      <c r="M82" s="6"/>
      <c r="N82" s="7">
        <v>6201232735</v>
      </c>
      <c r="O82" s="7">
        <v>1141346237</v>
      </c>
      <c r="P82" s="7">
        <v>5059886498</v>
      </c>
    </row>
    <row r="83" spans="1:16">
      <c r="A83" s="4">
        <v>45047</v>
      </c>
      <c r="B83" s="5">
        <v>103.02813209284669</v>
      </c>
      <c r="C83" s="5">
        <v>66.831032740505805</v>
      </c>
      <c r="D83" s="5">
        <v>119.75183749322085</v>
      </c>
      <c r="E83" s="6"/>
      <c r="F83" s="7">
        <v>95097579617.26001</v>
      </c>
      <c r="G83" s="7">
        <v>19493861609.627869</v>
      </c>
      <c r="H83" s="7">
        <v>75603718007.632324</v>
      </c>
      <c r="I83" s="6"/>
      <c r="J83" s="7">
        <v>6725829807.5687914</v>
      </c>
      <c r="K83" s="7">
        <v>1290305920.1829827</v>
      </c>
      <c r="L83" s="7">
        <v>5435523887.3858089</v>
      </c>
      <c r="M83" s="6"/>
      <c r="N83" s="7">
        <v>6782731921</v>
      </c>
      <c r="O83" s="7">
        <v>1318041468</v>
      </c>
      <c r="P83" s="7">
        <v>5464690453</v>
      </c>
    </row>
    <row r="84" spans="1:16">
      <c r="A84" s="4">
        <v>45078</v>
      </c>
      <c r="B84" s="5">
        <v>100.538861113716</v>
      </c>
      <c r="C84" s="5">
        <v>64.979530288983739</v>
      </c>
      <c r="D84" s="5">
        <v>116.9679060810666</v>
      </c>
      <c r="E84" s="6"/>
      <c r="F84" s="7">
        <v>92799919353.813843</v>
      </c>
      <c r="G84" s="7">
        <v>18953799140.445313</v>
      </c>
      <c r="H84" s="7">
        <v>73846120213.368713</v>
      </c>
      <c r="I84" s="6"/>
      <c r="J84" s="7">
        <v>6901932242.6016817</v>
      </c>
      <c r="K84" s="7">
        <v>1522406592.2161171</v>
      </c>
      <c r="L84" s="7">
        <v>5379525650.3855648</v>
      </c>
      <c r="M84" s="6"/>
      <c r="N84" s="7">
        <v>6948645828</v>
      </c>
      <c r="O84" s="7">
        <v>1553708410</v>
      </c>
      <c r="P84" s="7">
        <v>5394937418</v>
      </c>
    </row>
    <row r="85" spans="1:16">
      <c r="A85" s="4">
        <v>45108</v>
      </c>
      <c r="B85" s="5">
        <v>98.554408448063924</v>
      </c>
      <c r="C85" s="5">
        <v>62.483693819471895</v>
      </c>
      <c r="D85" s="5">
        <v>115.2197218522588</v>
      </c>
      <c r="E85" s="6"/>
      <c r="F85" s="7">
        <v>90968219200.321167</v>
      </c>
      <c r="G85" s="7">
        <v>18225791675.322937</v>
      </c>
      <c r="H85" s="7">
        <v>72742427524.998413</v>
      </c>
      <c r="I85" s="6"/>
      <c r="J85" s="7">
        <v>7983394736.5584526</v>
      </c>
      <c r="K85" s="7">
        <v>1790002799.1904325</v>
      </c>
      <c r="L85" s="7">
        <v>6193391937.3680201</v>
      </c>
      <c r="M85" s="6"/>
      <c r="N85" s="7">
        <v>8030673724</v>
      </c>
      <c r="O85" s="7">
        <v>1818442096</v>
      </c>
      <c r="P85" s="7">
        <v>6212231628</v>
      </c>
    </row>
    <row r="86" spans="1:16">
      <c r="A86" s="4">
        <v>45139</v>
      </c>
      <c r="B86" s="5">
        <v>95.791473214245642</v>
      </c>
      <c r="C86" s="5">
        <v>59.377673449317371</v>
      </c>
      <c r="D86" s="5">
        <v>112.61529806963384</v>
      </c>
      <c r="E86" s="6"/>
      <c r="F86" s="7">
        <v>88417959887.276611</v>
      </c>
      <c r="G86" s="7">
        <v>17319800419.919525</v>
      </c>
      <c r="H86" s="7">
        <v>71098159467.357178</v>
      </c>
      <c r="I86" s="6"/>
      <c r="J86" s="7">
        <v>8035191634.670598</v>
      </c>
      <c r="K86" s="7">
        <v>1760020576.1799817</v>
      </c>
      <c r="L86" s="7">
        <v>6275171058.4906158</v>
      </c>
      <c r="M86" s="6"/>
      <c r="N86" s="7">
        <v>8069181447</v>
      </c>
      <c r="O86" s="7">
        <v>1791273278</v>
      </c>
      <c r="P86" s="7">
        <v>6277908169</v>
      </c>
    </row>
    <row r="87" spans="1:16">
      <c r="A87" s="4">
        <v>45170</v>
      </c>
      <c r="B87" s="5">
        <v>93.413707208585024</v>
      </c>
      <c r="C87" s="5">
        <v>57.994213936600623</v>
      </c>
      <c r="D87" s="5">
        <v>109.77814473285545</v>
      </c>
      <c r="E87" s="6"/>
      <c r="F87" s="7">
        <v>86223221543.085815</v>
      </c>
      <c r="G87" s="7">
        <v>16916260818.965881</v>
      </c>
      <c r="H87" s="7">
        <v>69306960724.119934</v>
      </c>
      <c r="I87" s="6"/>
      <c r="J87" s="7">
        <v>7661939943.2276564</v>
      </c>
      <c r="K87" s="7">
        <v>1676023823.7303786</v>
      </c>
      <c r="L87" s="7">
        <v>5985916119.4972782</v>
      </c>
      <c r="M87" s="6"/>
      <c r="N87" s="7">
        <v>7687868674</v>
      </c>
      <c r="O87" s="7">
        <v>1696386730</v>
      </c>
      <c r="P87" s="7">
        <v>5991481944</v>
      </c>
    </row>
    <row r="88" spans="1:16">
      <c r="A88" s="4">
        <v>45200</v>
      </c>
      <c r="B88" s="5">
        <v>91.590986639815924</v>
      </c>
      <c r="C88" s="5">
        <v>57.456176684039207</v>
      </c>
      <c r="D88" s="5">
        <v>107.36187756235719</v>
      </c>
      <c r="E88" s="6"/>
      <c r="F88" s="7">
        <v>84540804217.958252</v>
      </c>
      <c r="G88" s="7">
        <v>16759321395.584808</v>
      </c>
      <c r="H88" s="7">
        <v>67781482822.373413</v>
      </c>
      <c r="I88" s="6"/>
      <c r="J88" s="7">
        <v>6875883266.3807917</v>
      </c>
      <c r="K88" s="7">
        <v>1444707357.6623378</v>
      </c>
      <c r="L88" s="7">
        <v>5431175908.7184544</v>
      </c>
      <c r="M88" s="6"/>
      <c r="N88" s="7">
        <v>6904969067</v>
      </c>
      <c r="O88" s="7">
        <v>1455508908</v>
      </c>
      <c r="P88" s="7">
        <v>5449460159</v>
      </c>
    </row>
    <row r="89" spans="1:16">
      <c r="A89" s="4">
        <v>45231</v>
      </c>
      <c r="B89" s="5">
        <v>90.440210836616714</v>
      </c>
      <c r="C89" s="5">
        <v>57.017433765418211</v>
      </c>
      <c r="D89" s="5">
        <v>105.88212986886489</v>
      </c>
      <c r="E89" s="6"/>
      <c r="F89" s="7">
        <v>83478608957.854614</v>
      </c>
      <c r="G89" s="7">
        <v>16631345014.148193</v>
      </c>
      <c r="H89" s="7">
        <v>66847263943.70636</v>
      </c>
      <c r="I89" s="6"/>
      <c r="J89" s="7">
        <v>5600347632.1920805</v>
      </c>
      <c r="K89" s="7">
        <v>1112338530.1593251</v>
      </c>
      <c r="L89" s="7">
        <v>4488009102.0327549</v>
      </c>
      <c r="M89" s="6"/>
      <c r="N89" s="7">
        <v>5624037766</v>
      </c>
      <c r="O89" s="7">
        <v>1109219824</v>
      </c>
      <c r="P89" s="7">
        <v>4514817942</v>
      </c>
    </row>
    <row r="90" spans="1:16">
      <c r="A90" s="4">
        <v>45261</v>
      </c>
      <c r="B90" s="5">
        <v>89.311619249655109</v>
      </c>
      <c r="C90" s="5">
        <v>56.622255993280746</v>
      </c>
      <c r="D90" s="5">
        <v>104.41468802055248</v>
      </c>
      <c r="E90" s="6"/>
      <c r="F90" s="7">
        <v>82436890292.124268</v>
      </c>
      <c r="G90" s="7">
        <v>16516076096.620605</v>
      </c>
      <c r="H90" s="7">
        <v>65920814195.503601</v>
      </c>
      <c r="I90" s="6"/>
      <c r="J90" s="7">
        <v>5879163528.3131323</v>
      </c>
      <c r="K90" s="7">
        <v>1174889898.828491</v>
      </c>
      <c r="L90" s="7">
        <v>4704273629.4846411</v>
      </c>
      <c r="M90" s="6"/>
      <c r="N90" s="7">
        <v>5909006998</v>
      </c>
      <c r="O90" s="7">
        <v>1171595815</v>
      </c>
      <c r="P90" s="7">
        <v>4737411183</v>
      </c>
    </row>
    <row r="91" spans="1:16">
      <c r="A91" s="4">
        <v>45292</v>
      </c>
      <c r="B91" s="5">
        <v>88.008565890048885</v>
      </c>
      <c r="C91" s="5">
        <v>56.595893601995286</v>
      </c>
      <c r="D91" s="5">
        <v>102.52178066646755</v>
      </c>
      <c r="E91" s="6"/>
      <c r="F91" s="7">
        <v>81234138984.364746</v>
      </c>
      <c r="G91" s="7">
        <v>16508386483.182892</v>
      </c>
      <c r="H91" s="7">
        <v>64725752501.181702</v>
      </c>
      <c r="I91" s="6"/>
      <c r="J91" s="7">
        <v>6411597351.823678</v>
      </c>
      <c r="K91" s="7">
        <v>1492130226.9230771</v>
      </c>
      <c r="L91" s="7">
        <v>4919467124.9006004</v>
      </c>
      <c r="M91" s="6"/>
      <c r="N91" s="7">
        <v>6460416621</v>
      </c>
      <c r="O91" s="7">
        <v>1486552170</v>
      </c>
      <c r="P91" s="7">
        <v>4973864451</v>
      </c>
    </row>
    <row r="92" spans="1:16">
      <c r="A92" s="4">
        <v>45323</v>
      </c>
      <c r="B92" s="5">
        <v>88.2780869110655</v>
      </c>
      <c r="C92" s="5">
        <v>56.942891468014558</v>
      </c>
      <c r="D92" s="5">
        <v>102.75550600345538</v>
      </c>
      <c r="E92" s="6"/>
      <c r="F92" s="7">
        <v>81482913724.176147</v>
      </c>
      <c r="G92" s="7">
        <v>16609601863.248627</v>
      </c>
      <c r="H92" s="7">
        <v>64873311860.927368</v>
      </c>
      <c r="I92" s="6"/>
      <c r="J92" s="7">
        <v>6590747166.9370279</v>
      </c>
      <c r="K92" s="7">
        <v>1239888336.7323942</v>
      </c>
      <c r="L92" s="7">
        <v>5350858830.2046337</v>
      </c>
      <c r="M92" s="6"/>
      <c r="N92" s="7">
        <v>6640930521</v>
      </c>
      <c r="O92" s="7">
        <v>1234094466</v>
      </c>
      <c r="P92" s="7">
        <v>5406836055</v>
      </c>
    </row>
    <row r="93" spans="1:16">
      <c r="A93" s="4">
        <v>45352</v>
      </c>
      <c r="B93" s="5">
        <v>87.980133309740253</v>
      </c>
      <c r="C93" s="5">
        <v>56.96373246870445</v>
      </c>
      <c r="D93" s="5">
        <v>102.31026361096383</v>
      </c>
      <c r="E93" s="6"/>
      <c r="F93" s="7">
        <v>81207894991.440674</v>
      </c>
      <c r="G93" s="7">
        <v>16615680949.06543</v>
      </c>
      <c r="H93" s="7">
        <v>64592214042.375061</v>
      </c>
      <c r="I93" s="6"/>
      <c r="J93" s="7">
        <v>6397813118.9118385</v>
      </c>
      <c r="K93" s="7">
        <v>996659324.56338024</v>
      </c>
      <c r="L93" s="7">
        <v>5401153794.3484583</v>
      </c>
      <c r="M93" s="6"/>
      <c r="N93" s="7">
        <v>6446527432</v>
      </c>
      <c r="O93" s="7">
        <v>992002038</v>
      </c>
      <c r="P93" s="7">
        <v>5454525394</v>
      </c>
    </row>
    <row r="94" spans="1:16">
      <c r="A94" s="4">
        <v>45383</v>
      </c>
      <c r="B94" s="5">
        <v>88.02285378594226</v>
      </c>
      <c r="C94" s="5">
        <v>56.578419756130025</v>
      </c>
      <c r="D94" s="5">
        <v>102.55074305345764</v>
      </c>
      <c r="E94" s="6"/>
      <c r="F94" s="7">
        <v>81247327074.740479</v>
      </c>
      <c r="G94" s="7">
        <v>16503289558.608826</v>
      </c>
      <c r="H94" s="7">
        <v>64744037516.13147</v>
      </c>
      <c r="I94" s="6"/>
      <c r="J94" s="7">
        <v>6183486645.5546227</v>
      </c>
      <c r="K94" s="7">
        <v>1003916172.2399249</v>
      </c>
      <c r="L94" s="7">
        <v>5179570473.3146973</v>
      </c>
      <c r="M94" s="6"/>
      <c r="N94" s="7">
        <v>6225337655</v>
      </c>
      <c r="O94" s="7">
        <v>1001101454</v>
      </c>
      <c r="P94" s="7">
        <v>5224236201</v>
      </c>
    </row>
    <row r="95" spans="1:16">
      <c r="A95" s="4">
        <v>45413</v>
      </c>
      <c r="B95" s="5">
        <v>87.684487271304661</v>
      </c>
      <c r="C95" s="5">
        <v>56.230560535043281</v>
      </c>
      <c r="D95" s="5">
        <v>102.2167623384822</v>
      </c>
      <c r="E95" s="6"/>
      <c r="F95" s="7">
        <v>80935006197.792358</v>
      </c>
      <c r="G95" s="7">
        <v>16401822930.94458</v>
      </c>
      <c r="H95" s="7">
        <v>64533183266.847656</v>
      </c>
      <c r="I95" s="6"/>
      <c r="J95" s="7">
        <v>6413508930.6206894</v>
      </c>
      <c r="K95" s="7">
        <v>1188839292.5187266</v>
      </c>
      <c r="L95" s="7">
        <v>5224669638.101963</v>
      </c>
      <c r="M95" s="6"/>
      <c r="N95" s="7">
        <v>6451490794</v>
      </c>
      <c r="O95" s="7">
        <v>1186617163</v>
      </c>
      <c r="P95" s="7">
        <v>5264873631</v>
      </c>
    </row>
    <row r="96" spans="1:16">
      <c r="A96" s="4">
        <v>45444</v>
      </c>
      <c r="B96" s="5">
        <v>87.318341105738241</v>
      </c>
      <c r="C96" s="5">
        <v>55.965369185354675</v>
      </c>
      <c r="D96" s="5">
        <v>101.8039732476622</v>
      </c>
      <c r="E96" s="6"/>
      <c r="F96" s="7">
        <v>80597043998.301758</v>
      </c>
      <c r="G96" s="7">
        <v>16324469592.848297</v>
      </c>
      <c r="H96" s="7">
        <v>64272574405.453369</v>
      </c>
      <c r="I96" s="6"/>
      <c r="J96" s="7">
        <v>6563970043.1111116</v>
      </c>
      <c r="K96" s="7">
        <v>1445053254.1198502</v>
      </c>
      <c r="L96" s="7">
        <v>5118916788.9912615</v>
      </c>
      <c r="M96" s="6"/>
      <c r="N96" s="7">
        <v>6597289688</v>
      </c>
      <c r="O96" s="7">
        <v>1442352220</v>
      </c>
      <c r="P96" s="7">
        <v>5154937468</v>
      </c>
    </row>
    <row r="97" spans="1:16">
      <c r="A97" s="4">
        <v>45474</v>
      </c>
      <c r="B97" s="5">
        <v>87.579917213873316</v>
      </c>
      <c r="C97" s="5">
        <v>56.364744346707759</v>
      </c>
      <c r="D97" s="5">
        <v>102.00188373585257</v>
      </c>
      <c r="E97" s="6"/>
      <c r="F97" s="7">
        <v>80838485381.970947</v>
      </c>
      <c r="G97" s="7">
        <v>16440962841.665344</v>
      </c>
      <c r="H97" s="7">
        <v>64397522540.305542</v>
      </c>
      <c r="I97" s="6"/>
      <c r="J97" s="7">
        <v>8224836120.2276564</v>
      </c>
      <c r="K97" s="7">
        <v>1906496048.0074837</v>
      </c>
      <c r="L97" s="7">
        <v>6318340072.2201729</v>
      </c>
      <c r="M97" s="6"/>
      <c r="N97" s="7">
        <v>8252669745</v>
      </c>
      <c r="O97" s="7">
        <v>1904714276</v>
      </c>
      <c r="P97" s="7">
        <v>6347955469</v>
      </c>
    </row>
    <row r="98" spans="1:16">
      <c r="A98" s="4">
        <v>45505</v>
      </c>
      <c r="B98" s="5">
        <v>87.466539813277407</v>
      </c>
      <c r="C98" s="5">
        <v>56.699585799135967</v>
      </c>
      <c r="D98" s="5">
        <v>101.68142123211351</v>
      </c>
      <c r="E98" s="6"/>
      <c r="F98" s="7">
        <v>80733835164.977295</v>
      </c>
      <c r="G98" s="7">
        <v>16538632332.426422</v>
      </c>
      <c r="H98" s="7">
        <v>64195202832.550903</v>
      </c>
      <c r="I98" s="6"/>
      <c r="J98" s="7">
        <v>7930541417.6770391</v>
      </c>
      <c r="K98" s="7">
        <v>1857690066.9410665</v>
      </c>
      <c r="L98" s="7">
        <v>6072851350.7359724</v>
      </c>
      <c r="M98" s="6"/>
      <c r="N98" s="7">
        <v>7977507399</v>
      </c>
      <c r="O98" s="7">
        <v>1855953908</v>
      </c>
      <c r="P98" s="7">
        <v>6121553491</v>
      </c>
    </row>
    <row r="99" spans="1:16">
      <c r="A99" s="4">
        <v>45536</v>
      </c>
      <c r="B99" s="5">
        <v>88.128710704280948</v>
      </c>
      <c r="C99" s="5">
        <v>56.88829539006516</v>
      </c>
      <c r="D99" s="5">
        <v>102.56233968694389</v>
      </c>
      <c r="E99" s="6"/>
      <c r="F99" s="7">
        <v>81345035695.825439</v>
      </c>
      <c r="G99" s="7">
        <v>16593676800.529541</v>
      </c>
      <c r="H99" s="7">
        <v>64751358895.295959</v>
      </c>
      <c r="I99" s="6"/>
      <c r="J99" s="7">
        <v>8273140474.075758</v>
      </c>
      <c r="K99" s="7">
        <v>1731068291.8334892</v>
      </c>
      <c r="L99" s="7">
        <v>6542072182.2422686</v>
      </c>
      <c r="M99" s="6"/>
      <c r="N99" s="7">
        <v>8315136111</v>
      </c>
      <c r="O99" s="7">
        <v>1729450471</v>
      </c>
      <c r="P99" s="7">
        <v>6585685640</v>
      </c>
    </row>
    <row r="100" spans="1:16">
      <c r="A100" s="4">
        <v>45566</v>
      </c>
      <c r="B100" s="5">
        <v>89.474254319942673</v>
      </c>
      <c r="C100" s="5">
        <v>57.087121672660132</v>
      </c>
      <c r="D100" s="5">
        <v>104.43768715978867</v>
      </c>
      <c r="E100" s="6"/>
      <c r="F100" s="7">
        <v>82587006587.849121</v>
      </c>
      <c r="G100" s="7">
        <v>16651672193.9617</v>
      </c>
      <c r="H100" s="7">
        <v>65935334393.887451</v>
      </c>
      <c r="I100" s="6"/>
      <c r="J100" s="7">
        <v>8117854158.4043808</v>
      </c>
      <c r="K100" s="7">
        <v>1502702751.0944808</v>
      </c>
      <c r="L100" s="7">
        <v>6615151407.3099003</v>
      </c>
      <c r="M100" s="6"/>
      <c r="N100" s="7">
        <v>8152193643</v>
      </c>
      <c r="O100" s="7">
        <v>1501298356</v>
      </c>
      <c r="P100" s="7">
        <v>6650895287</v>
      </c>
    </row>
    <row r="101" spans="1:16">
      <c r="A101" s="4">
        <v>45597</v>
      </c>
      <c r="B101" s="5">
        <v>90.315860654407487</v>
      </c>
      <c r="C101" s="5">
        <v>57.533651571987455</v>
      </c>
      <c r="D101" s="5">
        <v>105.46182585264947</v>
      </c>
      <c r="E101" s="6"/>
      <c r="F101" s="7">
        <v>83363830585.06604</v>
      </c>
      <c r="G101" s="7">
        <v>16781919950.207611</v>
      </c>
      <c r="H101" s="7">
        <v>66581910634.858582</v>
      </c>
      <c r="I101" s="6"/>
      <c r="J101" s="7">
        <v>6377171629.4090919</v>
      </c>
      <c r="K101" s="7">
        <v>1242586286.4052289</v>
      </c>
      <c r="L101" s="7">
        <v>5134585343.0038633</v>
      </c>
      <c r="M101" s="6"/>
      <c r="N101" s="7">
        <v>6409543059</v>
      </c>
      <c r="O101" s="7">
        <v>1243747582</v>
      </c>
      <c r="P101" s="7">
        <v>5165795477</v>
      </c>
    </row>
    <row r="102" spans="1:16">
      <c r="A102" s="4">
        <v>45627</v>
      </c>
      <c r="B102" s="5">
        <v>91.234426022391531</v>
      </c>
      <c r="C102" s="5">
        <v>58.100973175969294</v>
      </c>
      <c r="D102" s="5">
        <v>106.54267210330065</v>
      </c>
      <c r="E102" s="6"/>
      <c r="F102" s="7">
        <v>84211689722.576172</v>
      </c>
      <c r="G102" s="7">
        <v>16947401289.978546</v>
      </c>
      <c r="H102" s="7">
        <v>67264288432.597717</v>
      </c>
      <c r="I102" s="6"/>
      <c r="J102" s="7">
        <v>6727022665.8232327</v>
      </c>
      <c r="K102" s="7">
        <v>1340371238.5994399</v>
      </c>
      <c r="L102" s="7">
        <v>5386651427.223793</v>
      </c>
      <c r="M102" s="6"/>
      <c r="N102" s="7">
        <v>6761169989</v>
      </c>
      <c r="O102" s="7">
        <v>1341623922</v>
      </c>
      <c r="P102" s="7">
        <v>5419546067</v>
      </c>
    </row>
    <row r="103" spans="1:16">
      <c r="A103" s="4">
        <v>45658</v>
      </c>
      <c r="B103" s="5">
        <v>92.586137627953974</v>
      </c>
      <c r="C103" s="5">
        <v>58.735376764063055</v>
      </c>
      <c r="D103" s="5">
        <v>108.22579280462263</v>
      </c>
      <c r="E103" s="6"/>
      <c r="F103" s="7">
        <v>85459353825.752441</v>
      </c>
      <c r="G103" s="7">
        <v>17132449691.055481</v>
      </c>
      <c r="H103" s="7">
        <v>68326904134.697144</v>
      </c>
      <c r="I103" s="6"/>
      <c r="J103" s="7">
        <v>7659261455</v>
      </c>
      <c r="K103" s="7">
        <v>1677178628</v>
      </c>
      <c r="L103" s="7">
        <v>5982082827</v>
      </c>
      <c r="M103" s="6"/>
      <c r="N103" s="7">
        <v>7659261455</v>
      </c>
      <c r="O103" s="7">
        <v>1677178628</v>
      </c>
      <c r="P103" s="7">
        <v>5982082827</v>
      </c>
    </row>
    <row r="104" spans="1:16">
      <c r="A104" s="4">
        <v>45689</v>
      </c>
      <c r="B104" s="5">
        <v>92.867350834910638</v>
      </c>
      <c r="C104" s="5">
        <v>58.761913726939738</v>
      </c>
      <c r="D104" s="5">
        <v>108.6246709779625</v>
      </c>
      <c r="E104" s="6"/>
      <c r="F104" s="7">
        <v>85718920749.802734</v>
      </c>
      <c r="G104" s="7">
        <v>17140190225.065582</v>
      </c>
      <c r="H104" s="7">
        <v>68578730524.737244</v>
      </c>
      <c r="I104" s="6"/>
      <c r="J104" s="7">
        <v>6850314090.987277</v>
      </c>
      <c r="K104" s="7">
        <v>1247628870.7424812</v>
      </c>
      <c r="L104" s="7">
        <v>5602685220.2447958</v>
      </c>
      <c r="M104" s="6"/>
      <c r="N104" s="7">
        <v>6832927507</v>
      </c>
      <c r="O104" s="7">
        <v>1240632821</v>
      </c>
      <c r="P104" s="7">
        <v>5592294686</v>
      </c>
    </row>
    <row r="105" spans="1:16">
      <c r="A105" s="4">
        <v>45717</v>
      </c>
      <c r="B105" s="5">
        <v>93.676885587532581</v>
      </c>
      <c r="C105" s="5">
        <v>58.489443018685229</v>
      </c>
      <c r="D105" s="5">
        <v>109.93411154881474</v>
      </c>
      <c r="E105" s="6"/>
      <c r="F105" s="7">
        <v>86466141863.362549</v>
      </c>
      <c r="G105" s="7">
        <v>17060713579.836792</v>
      </c>
      <c r="H105" s="7">
        <v>69405428283.525879</v>
      </c>
      <c r="I105" s="6"/>
      <c r="J105" s="7">
        <v>7145034232.4716988</v>
      </c>
      <c r="K105" s="7">
        <v>917182679.33460069</v>
      </c>
      <c r="L105" s="7">
        <v>6227851553.1370983</v>
      </c>
      <c r="M105" s="6"/>
      <c r="N105" s="7">
        <v>7048316341</v>
      </c>
      <c r="O105" s="7">
        <v>901753438</v>
      </c>
      <c r="P105" s="7">
        <v>6146562903</v>
      </c>
    </row>
    <row r="106" spans="1:16">
      <c r="A106" s="4">
        <v>45748</v>
      </c>
      <c r="B106" s="5">
        <v>94.423483231566109</v>
      </c>
      <c r="C106" s="5">
        <v>58.102880187188887</v>
      </c>
      <c r="D106" s="5">
        <v>111.20424954009107</v>
      </c>
      <c r="E106" s="6"/>
      <c r="F106" s="7">
        <v>87155270429.059082</v>
      </c>
      <c r="G106" s="7">
        <v>16947957543.731903</v>
      </c>
      <c r="H106" s="7">
        <v>70207312885.327271</v>
      </c>
      <c r="I106" s="6"/>
      <c r="J106" s="7">
        <v>6872615211.2510786</v>
      </c>
      <c r="K106" s="7">
        <v>891160136.13502932</v>
      </c>
      <c r="L106" s="7">
        <v>5981455075.1160488</v>
      </c>
      <c r="M106" s="6"/>
      <c r="N106" s="7">
        <v>6738884120</v>
      </c>
      <c r="O106" s="7">
        <v>851182859</v>
      </c>
      <c r="P106" s="7">
        <v>5887701261</v>
      </c>
    </row>
    <row r="107" spans="1:16">
      <c r="A107" s="4">
        <v>45778</v>
      </c>
      <c r="B107" s="5">
        <v>94.200022834926955</v>
      </c>
      <c r="C107" s="5">
        <v>56.217107325031492</v>
      </c>
      <c r="D107" s="5">
        <v>111.74880714638896</v>
      </c>
      <c r="E107" s="6"/>
      <c r="F107" s="7">
        <v>86949010814.048828</v>
      </c>
      <c r="G107" s="7">
        <v>16397898780.689514</v>
      </c>
      <c r="H107" s="7">
        <v>70551112033.359436</v>
      </c>
      <c r="I107" s="6"/>
      <c r="J107" s="7">
        <v>6207249315.6104813</v>
      </c>
      <c r="K107" s="7">
        <v>638780529.47633433</v>
      </c>
      <c r="L107" s="7">
        <v>5568468786.1341467</v>
      </c>
      <c r="M107" s="6"/>
      <c r="N107" s="7">
        <v>6012944557</v>
      </c>
      <c r="O107" s="7">
        <v>592812211</v>
      </c>
      <c r="P107" s="7">
        <v>5420132346</v>
      </c>
    </row>
    <row r="108" spans="1:16">
      <c r="A108" s="4">
        <v>45809</v>
      </c>
      <c r="B108" s="5">
        <v>94.589711354670527</v>
      </c>
      <c r="C108" s="5">
        <v>54.40674851328545</v>
      </c>
      <c r="D108" s="5">
        <v>113.15495676652525</v>
      </c>
      <c r="E108" s="6"/>
      <c r="F108" s="7">
        <v>87308703203.685181</v>
      </c>
      <c r="G108" s="7">
        <v>15869837449.107574</v>
      </c>
      <c r="H108" s="7">
        <v>71438865754.577637</v>
      </c>
      <c r="I108" s="6"/>
      <c r="J108" s="7">
        <v>6923662432.7474222</v>
      </c>
      <c r="K108" s="7">
        <v>916991922.53791702</v>
      </c>
      <c r="L108" s="7">
        <v>6006670510.2095051</v>
      </c>
      <c r="M108" s="6"/>
      <c r="N108" s="7">
        <v>6818225949</v>
      </c>
      <c r="O108" s="7">
        <v>847574777</v>
      </c>
      <c r="P108" s="7">
        <v>5970651172</v>
      </c>
    </row>
    <row r="109" spans="1:16">
      <c r="A109" s="4">
        <v>45839</v>
      </c>
      <c r="B109" s="5">
        <v>94.402169337927774</v>
      </c>
      <c r="C109" s="5">
        <v>52.216330615703512</v>
      </c>
      <c r="D109" s="5">
        <v>113.89277912383422</v>
      </c>
      <c r="E109" s="6"/>
      <c r="F109" s="7">
        <v>87135597164.523926</v>
      </c>
      <c r="G109" s="7">
        <v>15230917150.980347</v>
      </c>
      <c r="H109" s="7">
        <v>71904680013.543579</v>
      </c>
      <c r="I109" s="6"/>
      <c r="J109" s="7">
        <v>8051730081.0664396</v>
      </c>
      <c r="K109" s="7">
        <v>1267575749.8802395</v>
      </c>
      <c r="L109" s="7">
        <v>6784154331.1862001</v>
      </c>
      <c r="M109" s="6"/>
      <c r="N109" s="7">
        <v>7997234446</v>
      </c>
      <c r="O109" s="7">
        <v>1187019534</v>
      </c>
      <c r="P109" s="7">
        <v>6810214912</v>
      </c>
    </row>
    <row r="110" spans="1:16">
      <c r="A110" s="4">
        <v>45870</v>
      </c>
      <c r="B110" s="5">
        <v>93.993878205326538</v>
      </c>
      <c r="C110" s="5">
        <v>49.543979115980811</v>
      </c>
      <c r="D110" s="5">
        <v>114.53052425562626</v>
      </c>
      <c r="E110" s="6"/>
      <c r="F110" s="7">
        <v>86758734091.2948</v>
      </c>
      <c r="G110" s="7">
        <v>14451422234.148071</v>
      </c>
      <c r="H110" s="7">
        <v>72307311857.146606</v>
      </c>
      <c r="I110" s="6"/>
      <c r="J110" s="7">
        <v>7553678344.4478369</v>
      </c>
      <c r="K110" s="7">
        <v>1078195150.1088035</v>
      </c>
      <c r="L110" s="7">
        <v>6475483194.3390331</v>
      </c>
      <c r="M110" s="6"/>
      <c r="N110" s="7">
        <v>7534506572</v>
      </c>
      <c r="O110" s="7">
        <v>1018743268</v>
      </c>
      <c r="P110" s="7">
        <v>6515763304</v>
      </c>
    </row>
    <row r="111" spans="1:16">
      <c r="A111" s="4">
        <v>45901</v>
      </c>
      <c r="B111" s="5">
        <v>93.298213945305577</v>
      </c>
      <c r="C111" s="5">
        <v>46.4514484554985</v>
      </c>
      <c r="D111" s="5">
        <v>114.94225501571962</v>
      </c>
      <c r="E111" s="6"/>
      <c r="F111" s="7">
        <v>86116618331.158447</v>
      </c>
      <c r="G111" s="7">
        <v>13549365775.54071</v>
      </c>
      <c r="H111" s="7">
        <v>72567252555.617554</v>
      </c>
      <c r="I111" s="6"/>
      <c r="J111" s="7">
        <v>7631024713.939395</v>
      </c>
      <c r="K111" s="7">
        <v>829011833.22612095</v>
      </c>
      <c r="L111" s="7">
        <v>6802012880.713274</v>
      </c>
      <c r="M111" s="6"/>
      <c r="N111" s="7">
        <v>7669760880</v>
      </c>
      <c r="O111" s="7">
        <v>794921627</v>
      </c>
      <c r="P111" s="7">
        <v>6874839253</v>
      </c>
    </row>
    <row r="112" spans="1:16">
      <c r="A112" s="4">
        <v>45931</v>
      </c>
      <c r="B112" s="5">
        <v>91.66848850192369</v>
      </c>
      <c r="C112" s="5">
        <v>43.891927946738939</v>
      </c>
      <c r="D112" s="5">
        <v>113.74211147349334</v>
      </c>
      <c r="E112" s="6"/>
      <c r="F112" s="7">
        <v>84612340402.80957</v>
      </c>
      <c r="G112" s="7">
        <v>12802782391.463776</v>
      </c>
      <c r="H112" s="7">
        <v>71809558011.345581</v>
      </c>
      <c r="I112" s="6"/>
      <c r="J112" s="7">
        <v>6613576230.0555563</v>
      </c>
      <c r="K112" s="7">
        <v>756119367.01754391</v>
      </c>
      <c r="L112" s="7">
        <v>5857456863.0380125</v>
      </c>
      <c r="M112" s="6"/>
      <c r="N112" s="7">
        <v>6647147683</v>
      </c>
      <c r="O112" s="7">
        <v>725026608</v>
      </c>
      <c r="P112" s="7">
        <v>5922121075</v>
      </c>
    </row>
    <row r="113" spans="1:16">
      <c r="A113" s="4">
        <v>45962</v>
      </c>
      <c r="B113" s="5">
        <v>90.941717007939673</v>
      </c>
      <c r="C113" s="5">
        <v>41.858335728926598</v>
      </c>
      <c r="D113" s="5">
        <v>113.6191144583334</v>
      </c>
      <c r="E113" s="6"/>
      <c r="F113" s="7">
        <v>83941511876.573486</v>
      </c>
      <c r="G113" s="7">
        <v>12209606382.671936</v>
      </c>
      <c r="H113" s="7">
        <v>71731905493.901245</v>
      </c>
      <c r="I113" s="6"/>
      <c r="J113" s="7">
        <v>5706343103.172945</v>
      </c>
      <c r="K113" s="7">
        <v>649410277.61341226</v>
      </c>
      <c r="L113" s="7">
        <v>5056932825.5595331</v>
      </c>
      <c r="M113" s="6"/>
      <c r="N113" s="7">
        <v>5638755283</v>
      </c>
      <c r="O113" s="7">
        <v>615422450</v>
      </c>
      <c r="P113" s="7">
        <v>5023332833</v>
      </c>
    </row>
    <row r="114" spans="1:16">
      <c r="A114" s="4">
        <v>45992</v>
      </c>
      <c r="B114" s="5">
        <v>90.672361673090464</v>
      </c>
      <c r="C114" s="5">
        <v>39.537225008787402</v>
      </c>
      <c r="D114" s="5">
        <v>114.29770670025614</v>
      </c>
      <c r="E114" s="6"/>
      <c r="F114" s="7">
        <v>83692890069.297852</v>
      </c>
      <c r="G114" s="7">
        <v>11532564456.136017</v>
      </c>
      <c r="H114" s="7">
        <v>72160325613.161621</v>
      </c>
      <c r="I114" s="6"/>
      <c r="J114" s="7">
        <v>6478400858.5476599</v>
      </c>
      <c r="K114" s="7">
        <v>663329312.06349206</v>
      </c>
      <c r="L114" s="7">
        <v>5815071546.4841681</v>
      </c>
      <c r="M114" s="6"/>
      <c r="N114" s="7">
        <v>6324936202</v>
      </c>
      <c r="O114" s="7">
        <v>624893408</v>
      </c>
      <c r="P114" s="7">
        <v>5700042794</v>
      </c>
    </row>
  </sheetData>
  <mergeCells count="4">
    <mergeCell ref="B5:D5"/>
    <mergeCell ref="F5:H5"/>
    <mergeCell ref="J5:L5"/>
    <mergeCell ref="N5:P5"/>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EBAAB-EC61-4C80-B5B0-9FA50F1941A3}">
  <dimension ref="A1:T114"/>
  <sheetViews>
    <sheetView zoomScaleNormal="100" workbookViewId="0">
      <pane xSplit="1" ySplit="6" topLeftCell="B7" activePane="bottomRight" state="frozen"/>
      <selection pane="bottomRight" activeCell="S20" sqref="S20"/>
      <selection pane="bottomLeft" activeCell="A7" sqref="A7"/>
      <selection pane="topRight" activeCell="B1" sqref="B1"/>
    </sheetView>
  </sheetViews>
  <sheetFormatPr defaultRowHeight="14.45"/>
  <cols>
    <col min="1" max="1" width="10.7109375" style="10" customWidth="1"/>
    <col min="2" max="6" width="15.7109375" style="10" customWidth="1"/>
    <col min="7" max="7" width="8.85546875" style="10"/>
    <col min="8" max="9" width="17.28515625" style="15" bestFit="1" customWidth="1"/>
    <col min="10" max="10" width="15.7109375" style="15" bestFit="1" customWidth="1"/>
    <col min="11" max="11" width="17.28515625" style="15" bestFit="1" customWidth="1"/>
    <col min="12" max="12" width="18.28515625" style="15" bestFit="1" customWidth="1"/>
    <col min="13" max="13" width="17.28515625" style="15" bestFit="1" customWidth="1"/>
    <col min="14" max="14" width="8.85546875" style="10"/>
    <col min="15" max="15" width="17.85546875" bestFit="1" customWidth="1"/>
    <col min="16" max="16" width="17.42578125" bestFit="1" customWidth="1"/>
    <col min="17" max="18" width="16.7109375" bestFit="1" customWidth="1"/>
    <col min="19" max="19" width="18.5703125" bestFit="1" customWidth="1"/>
    <col min="20" max="20" width="17.85546875" bestFit="1" customWidth="1"/>
  </cols>
  <sheetData>
    <row r="1" spans="1:20">
      <c r="A1" s="8" t="s">
        <v>108</v>
      </c>
    </row>
    <row r="2" spans="1:20">
      <c r="A2" s="2" t="s">
        <v>102</v>
      </c>
    </row>
    <row r="3" spans="1:20">
      <c r="A3" s="2" t="s">
        <v>107</v>
      </c>
    </row>
    <row r="5" spans="1:20">
      <c r="A5" s="10" t="s">
        <v>77</v>
      </c>
      <c r="H5" s="25" t="s">
        <v>63</v>
      </c>
      <c r="O5" s="39" t="s">
        <v>60</v>
      </c>
      <c r="P5" s="39"/>
      <c r="Q5" s="39"/>
      <c r="R5" s="39"/>
      <c r="S5" s="39"/>
      <c r="T5" s="39"/>
    </row>
    <row r="6" spans="1:20" ht="28.9">
      <c r="A6" s="16" t="s">
        <v>64</v>
      </c>
      <c r="B6" s="11" t="s">
        <v>78</v>
      </c>
      <c r="C6" s="11" t="s">
        <v>80</v>
      </c>
      <c r="D6" s="11" t="s">
        <v>90</v>
      </c>
      <c r="E6" s="11" t="s">
        <v>109</v>
      </c>
      <c r="F6" s="11" t="s">
        <v>81</v>
      </c>
      <c r="G6" s="17"/>
      <c r="H6" s="18" t="s">
        <v>82</v>
      </c>
      <c r="I6" s="18" t="s">
        <v>83</v>
      </c>
      <c r="J6" s="18" t="s">
        <v>92</v>
      </c>
      <c r="K6" s="18" t="s">
        <v>110</v>
      </c>
      <c r="L6" s="18" t="s">
        <v>85</v>
      </c>
      <c r="M6" s="18" t="s">
        <v>86</v>
      </c>
      <c r="N6" s="17"/>
      <c r="O6" s="18" t="s">
        <v>82</v>
      </c>
      <c r="P6" s="18" t="s">
        <v>83</v>
      </c>
      <c r="Q6" s="18" t="s">
        <v>92</v>
      </c>
      <c r="R6" s="18" t="s">
        <v>110</v>
      </c>
      <c r="S6" s="18" t="s">
        <v>85</v>
      </c>
      <c r="T6" s="18" t="s">
        <v>86</v>
      </c>
    </row>
    <row r="7" spans="1:20">
      <c r="A7" s="19">
        <v>42736</v>
      </c>
      <c r="B7" s="14">
        <v>32.703197863057547</v>
      </c>
      <c r="C7" s="14">
        <v>12.049349012923777</v>
      </c>
      <c r="D7" s="14">
        <v>7.3163863079048319</v>
      </c>
      <c r="E7" s="14">
        <v>4.846527659075262</v>
      </c>
      <c r="F7" s="20">
        <f>100-SUM(B7:E7)</f>
        <v>43.084539157038577</v>
      </c>
      <c r="H7" s="22">
        <v>2672481686</v>
      </c>
      <c r="I7" s="22">
        <v>1080820820</v>
      </c>
      <c r="J7" s="21">
        <v>517132116</v>
      </c>
      <c r="K7" s="22">
        <v>484934594</v>
      </c>
      <c r="L7" s="21">
        <v>7528580694</v>
      </c>
      <c r="M7" s="15">
        <f t="shared" ref="M7:M38" si="0">L7-H7-I7-J7-K7</f>
        <v>2773211478</v>
      </c>
      <c r="O7" s="36">
        <v>25235133558</v>
      </c>
      <c r="P7" s="36">
        <v>9280740271</v>
      </c>
      <c r="Q7" s="36">
        <v>5490380924</v>
      </c>
      <c r="R7" s="36">
        <v>3738922766</v>
      </c>
      <c r="S7" s="36">
        <v>75018667337</v>
      </c>
      <c r="T7" s="36">
        <v>31273489818</v>
      </c>
    </row>
    <row r="8" spans="1:20">
      <c r="A8" s="23">
        <v>42767</v>
      </c>
      <c r="B8" s="14">
        <v>32.431454764933612</v>
      </c>
      <c r="C8" s="14">
        <v>12.115763684860296</v>
      </c>
      <c r="D8" s="14">
        <v>7.2647525930676844</v>
      </c>
      <c r="E8" s="14">
        <v>5.0653753260022452</v>
      </c>
      <c r="F8" s="20">
        <f t="shared" ref="F8:F71" si="1">100-SUM(B8:E8)</f>
        <v>43.12265363113616</v>
      </c>
      <c r="H8" s="22">
        <v>1993491598</v>
      </c>
      <c r="I8" s="22">
        <v>857287087</v>
      </c>
      <c r="J8" s="21">
        <v>516945485</v>
      </c>
      <c r="K8" s="22">
        <v>450731631</v>
      </c>
      <c r="L8" s="21">
        <v>6648488186</v>
      </c>
      <c r="M8" s="15">
        <f t="shared" si="0"/>
        <v>2830032385</v>
      </c>
      <c r="O8" s="36">
        <v>25278233411</v>
      </c>
      <c r="P8" s="36">
        <v>9427748765</v>
      </c>
      <c r="Q8" s="36">
        <v>5510008551</v>
      </c>
      <c r="R8" s="36">
        <v>3947447822</v>
      </c>
      <c r="S8" s="36">
        <v>75830215961</v>
      </c>
      <c r="T8" s="36">
        <v>31666777412</v>
      </c>
    </row>
    <row r="9" spans="1:20">
      <c r="A9" s="23">
        <v>42795</v>
      </c>
      <c r="B9" s="14">
        <v>32.20830383101859</v>
      </c>
      <c r="C9" s="14">
        <v>12.196113958718552</v>
      </c>
      <c r="D9" s="14">
        <v>7.2573328855589274</v>
      </c>
      <c r="E9" s="14">
        <v>5.2321304847539736</v>
      </c>
      <c r="F9" s="20">
        <f t="shared" si="1"/>
        <v>43.106118839949964</v>
      </c>
      <c r="H9" s="22">
        <v>1509159395</v>
      </c>
      <c r="I9" s="22">
        <v>802182521</v>
      </c>
      <c r="J9" s="21">
        <v>618383593</v>
      </c>
      <c r="K9" s="22">
        <v>457300634</v>
      </c>
      <c r="L9" s="21">
        <v>6441972701</v>
      </c>
      <c r="M9" s="15">
        <f t="shared" si="0"/>
        <v>3054946558</v>
      </c>
      <c r="O9" s="36">
        <v>25668729941</v>
      </c>
      <c r="P9" s="36">
        <v>9704113889</v>
      </c>
      <c r="Q9" s="36">
        <v>5633360110</v>
      </c>
      <c r="R9" s="36">
        <v>4169155756</v>
      </c>
      <c r="S9" s="36">
        <v>77569648513</v>
      </c>
      <c r="T9" s="36">
        <v>32394288817</v>
      </c>
    </row>
    <row r="10" spans="1:20">
      <c r="A10" s="23">
        <v>42826</v>
      </c>
      <c r="B10" s="14">
        <v>32.230284808514959</v>
      </c>
      <c r="C10" s="14">
        <v>12.334246718646025</v>
      </c>
      <c r="D10" s="14">
        <v>7.2143027691371433</v>
      </c>
      <c r="E10" s="14">
        <v>5.3633531030934121</v>
      </c>
      <c r="F10" s="20">
        <f t="shared" si="1"/>
        <v>42.857812600608469</v>
      </c>
      <c r="H10" s="22">
        <v>1863029462</v>
      </c>
      <c r="I10" s="22">
        <v>849595109</v>
      </c>
      <c r="J10" s="21">
        <v>522739173</v>
      </c>
      <c r="K10" s="22">
        <v>382686907</v>
      </c>
      <c r="L10" s="21">
        <v>6213890330</v>
      </c>
      <c r="M10" s="15">
        <f t="shared" si="0"/>
        <v>2595839679</v>
      </c>
      <c r="O10" s="36">
        <v>26136831003</v>
      </c>
      <c r="P10" s="36">
        <v>9986787551</v>
      </c>
      <c r="Q10" s="36">
        <v>5700311835</v>
      </c>
      <c r="R10" s="36">
        <v>4348904991</v>
      </c>
      <c r="S10" s="36">
        <v>78978534900</v>
      </c>
      <c r="T10" s="36">
        <v>32805699520</v>
      </c>
    </row>
    <row r="11" spans="1:20">
      <c r="A11" s="23">
        <v>42856</v>
      </c>
      <c r="B11" s="14">
        <v>32.115343126854874</v>
      </c>
      <c r="C11" s="14">
        <v>12.369374692350153</v>
      </c>
      <c r="D11" s="14">
        <v>7.2090243834282921</v>
      </c>
      <c r="E11" s="14">
        <v>5.5010469211908113</v>
      </c>
      <c r="F11" s="20">
        <f t="shared" si="1"/>
        <v>42.805210876175863</v>
      </c>
      <c r="H11" s="22">
        <v>2010053434</v>
      </c>
      <c r="I11" s="22">
        <v>848652337</v>
      </c>
      <c r="J11" s="21">
        <v>549374844</v>
      </c>
      <c r="K11" s="22">
        <v>410322556</v>
      </c>
      <c r="L11" s="21">
        <v>6724447008</v>
      </c>
      <c r="M11" s="15">
        <f t="shared" si="0"/>
        <v>2906043837</v>
      </c>
      <c r="O11" s="36">
        <v>26554621473</v>
      </c>
      <c r="P11" s="36">
        <v>10212303942</v>
      </c>
      <c r="Q11" s="36">
        <v>5811076644</v>
      </c>
      <c r="R11" s="36">
        <v>4548143241</v>
      </c>
      <c r="S11" s="36">
        <v>80556336441</v>
      </c>
      <c r="T11" s="36">
        <v>33430191141</v>
      </c>
    </row>
    <row r="12" spans="1:20">
      <c r="A12" s="23">
        <v>42887</v>
      </c>
      <c r="B12" s="14">
        <v>32.06516441377434</v>
      </c>
      <c r="C12" s="14">
        <v>12.427223787518063</v>
      </c>
      <c r="D12" s="14">
        <v>7.16869160617685</v>
      </c>
      <c r="E12" s="14">
        <v>5.6620201563874488</v>
      </c>
      <c r="F12" s="20">
        <f t="shared" si="1"/>
        <v>42.676900036143302</v>
      </c>
      <c r="H12" s="22">
        <v>2298800732</v>
      </c>
      <c r="I12" s="22">
        <v>903851045</v>
      </c>
      <c r="J12" s="21">
        <v>492958230</v>
      </c>
      <c r="K12" s="22">
        <v>443324110</v>
      </c>
      <c r="L12" s="21">
        <v>7064291675</v>
      </c>
      <c r="M12" s="15">
        <f t="shared" si="0"/>
        <v>2925357558</v>
      </c>
      <c r="O12" s="36">
        <v>27005420384</v>
      </c>
      <c r="P12" s="36">
        <v>10451073006</v>
      </c>
      <c r="Q12" s="36">
        <v>5887107292</v>
      </c>
      <c r="R12" s="36">
        <v>4768181619</v>
      </c>
      <c r="S12" s="36">
        <v>82091664417</v>
      </c>
      <c r="T12" s="36">
        <v>33979882116</v>
      </c>
    </row>
    <row r="13" spans="1:20">
      <c r="A13" s="23">
        <v>42917</v>
      </c>
      <c r="B13" s="14">
        <v>32.00670411659825</v>
      </c>
      <c r="C13" s="14">
        <v>12.585977501035432</v>
      </c>
      <c r="D13" s="14">
        <v>7.1065709000207269</v>
      </c>
      <c r="E13" s="14">
        <v>5.7615903250699381</v>
      </c>
      <c r="F13" s="20">
        <f t="shared" si="1"/>
        <v>42.539157157275653</v>
      </c>
      <c r="H13" s="22">
        <v>2863401485</v>
      </c>
      <c r="I13" s="22">
        <v>1128370497</v>
      </c>
      <c r="J13" s="21">
        <v>513433640</v>
      </c>
      <c r="K13" s="22">
        <v>462601012</v>
      </c>
      <c r="L13" s="21">
        <v>8166286131</v>
      </c>
      <c r="M13" s="15">
        <f t="shared" si="0"/>
        <v>3198479497</v>
      </c>
      <c r="O13" s="36">
        <v>27523499289</v>
      </c>
      <c r="P13" s="36">
        <v>10808870469</v>
      </c>
      <c r="Q13" s="36">
        <v>5956734200</v>
      </c>
      <c r="R13" s="36">
        <v>4954121854</v>
      </c>
      <c r="S13" s="36">
        <v>83814134440</v>
      </c>
      <c r="T13" s="36">
        <v>34570908628</v>
      </c>
    </row>
    <row r="14" spans="1:20">
      <c r="A14" s="23">
        <v>42948</v>
      </c>
      <c r="B14" s="14">
        <v>31.969234834211335</v>
      </c>
      <c r="C14" s="14">
        <v>12.672279929401146</v>
      </c>
      <c r="D14" s="14">
        <v>7.0351605270071156</v>
      </c>
      <c r="E14" s="14">
        <v>5.8496078630649446</v>
      </c>
      <c r="F14" s="20">
        <f t="shared" si="1"/>
        <v>42.473716846315462</v>
      </c>
      <c r="H14" s="22">
        <v>3117290594</v>
      </c>
      <c r="I14" s="22">
        <v>1145276604</v>
      </c>
      <c r="J14" s="21">
        <v>515692550</v>
      </c>
      <c r="K14" s="22">
        <v>463861216</v>
      </c>
      <c r="L14" s="21">
        <v>8608385172</v>
      </c>
      <c r="M14" s="15">
        <f t="shared" si="0"/>
        <v>3366264208</v>
      </c>
      <c r="O14" s="36">
        <v>28039680002</v>
      </c>
      <c r="P14" s="36">
        <v>11100934624</v>
      </c>
      <c r="Q14" s="36">
        <v>6012749029</v>
      </c>
      <c r="R14" s="36">
        <v>5130158844</v>
      </c>
      <c r="S14" s="36">
        <v>85513946472</v>
      </c>
      <c r="T14" s="36">
        <v>35230423973</v>
      </c>
    </row>
    <row r="15" spans="1:20">
      <c r="A15" s="23">
        <v>42979</v>
      </c>
      <c r="B15" s="14">
        <v>31.911534326793532</v>
      </c>
      <c r="C15" s="14">
        <v>12.789189122412948</v>
      </c>
      <c r="D15" s="14">
        <v>7.042467001674904</v>
      </c>
      <c r="E15" s="14">
        <v>5.8094506903432821</v>
      </c>
      <c r="F15" s="20">
        <f t="shared" si="1"/>
        <v>42.447358858775331</v>
      </c>
      <c r="H15" s="22">
        <v>2864769172</v>
      </c>
      <c r="I15" s="22">
        <v>1020312621</v>
      </c>
      <c r="J15" s="21">
        <v>457800810</v>
      </c>
      <c r="K15" s="22">
        <v>426561915</v>
      </c>
      <c r="L15" s="21">
        <v>7839221091</v>
      </c>
      <c r="M15" s="15">
        <f t="shared" si="0"/>
        <v>3069776573</v>
      </c>
      <c r="O15" s="36">
        <v>28045251342</v>
      </c>
      <c r="P15" s="36">
        <v>11227895664</v>
      </c>
      <c r="Q15" s="36">
        <v>6023768606</v>
      </c>
      <c r="R15" s="36">
        <v>5105206372</v>
      </c>
      <c r="S15" s="36">
        <v>85667894036</v>
      </c>
      <c r="T15" s="36">
        <v>35265772052</v>
      </c>
    </row>
    <row r="16" spans="1:20">
      <c r="A16" s="23">
        <v>43009</v>
      </c>
      <c r="B16" s="14">
        <v>31.729261491490153</v>
      </c>
      <c r="C16" s="14">
        <v>12.842970487440539</v>
      </c>
      <c r="D16" s="14">
        <v>7.0622591585420365</v>
      </c>
      <c r="E16" s="14">
        <v>5.7975646696970875</v>
      </c>
      <c r="F16" s="20">
        <f>100-SUM(B16:E16)</f>
        <v>42.56794419283019</v>
      </c>
      <c r="H16" s="22">
        <v>2727450016</v>
      </c>
      <c r="I16" s="22">
        <v>1131762891</v>
      </c>
      <c r="J16" s="21">
        <v>514096781</v>
      </c>
      <c r="K16" s="22">
        <v>419114114</v>
      </c>
      <c r="L16" s="21">
        <v>8053111433</v>
      </c>
      <c r="M16" s="15">
        <f t="shared" si="0"/>
        <v>3260687631</v>
      </c>
      <c r="O16" s="36">
        <v>28017927481</v>
      </c>
      <c r="P16" s="36">
        <v>11329840168</v>
      </c>
      <c r="Q16" s="36">
        <v>6064552476</v>
      </c>
      <c r="R16" s="36">
        <v>5119092602</v>
      </c>
      <c r="S16" s="36">
        <v>86020788245</v>
      </c>
      <c r="T16" s="36">
        <v>35489375518</v>
      </c>
    </row>
    <row r="17" spans="1:20">
      <c r="A17" s="23">
        <v>43040</v>
      </c>
      <c r="B17" s="14">
        <v>31.6828611313918</v>
      </c>
      <c r="C17" s="14">
        <v>12.932191156821988</v>
      </c>
      <c r="D17" s="14">
        <v>7.0531433329086113</v>
      </c>
      <c r="E17" s="14">
        <v>5.7898849326725808</v>
      </c>
      <c r="F17" s="20">
        <f t="shared" si="1"/>
        <v>42.541919446205021</v>
      </c>
      <c r="H17" s="22">
        <v>2158595320</v>
      </c>
      <c r="I17" s="22">
        <v>899714462</v>
      </c>
      <c r="J17" s="21">
        <v>447189071</v>
      </c>
      <c r="K17" s="22">
        <v>368238802</v>
      </c>
      <c r="L17" s="21">
        <v>6825611317</v>
      </c>
      <c r="M17" s="15">
        <f t="shared" si="0"/>
        <v>2951873662</v>
      </c>
      <c r="O17" s="36">
        <v>28081155463</v>
      </c>
      <c r="P17" s="36">
        <v>11452422337</v>
      </c>
      <c r="Q17" s="36">
        <v>6075354094</v>
      </c>
      <c r="R17" s="36">
        <v>5131636263</v>
      </c>
      <c r="S17" s="36">
        <v>86344071765</v>
      </c>
      <c r="T17" s="36">
        <v>35603503608</v>
      </c>
    </row>
    <row r="18" spans="1:20">
      <c r="A18" s="23">
        <v>43070</v>
      </c>
      <c r="B18" s="14">
        <v>31.661672084531624</v>
      </c>
      <c r="C18" s="14">
        <v>12.97765721962792</v>
      </c>
      <c r="D18" s="14">
        <v>7.0143334629007184</v>
      </c>
      <c r="E18" s="14">
        <v>5.7725250587049048</v>
      </c>
      <c r="F18" s="20">
        <f t="shared" si="1"/>
        <v>42.573812174234831</v>
      </c>
      <c r="H18" s="22">
        <v>1924716528</v>
      </c>
      <c r="I18" s="22">
        <v>802436836</v>
      </c>
      <c r="J18" s="21">
        <v>363776854</v>
      </c>
      <c r="K18" s="22">
        <v>336227441</v>
      </c>
      <c r="L18" s="21">
        <v>6012001943</v>
      </c>
      <c r="M18" s="15">
        <f t="shared" si="0"/>
        <v>2584844284</v>
      </c>
      <c r="O18" s="36">
        <v>28003239422</v>
      </c>
      <c r="P18" s="36">
        <v>11470262830</v>
      </c>
      <c r="Q18" s="36">
        <v>6029523147</v>
      </c>
      <c r="R18" s="36">
        <v>5105904932</v>
      </c>
      <c r="S18" s="36">
        <v>86126287681</v>
      </c>
      <c r="T18" s="36">
        <v>35517357350</v>
      </c>
    </row>
    <row r="19" spans="1:20">
      <c r="A19" s="23">
        <v>43101</v>
      </c>
      <c r="B19" s="14">
        <v>31.415239505316233</v>
      </c>
      <c r="C19" s="14">
        <v>12.98977536760146</v>
      </c>
      <c r="D19" s="14">
        <v>7.0337043390895149</v>
      </c>
      <c r="E19" s="14">
        <v>5.7794407688721048</v>
      </c>
      <c r="F19" s="20">
        <f t="shared" si="1"/>
        <v>42.781840019120686</v>
      </c>
      <c r="H19" s="22">
        <v>2472643926</v>
      </c>
      <c r="I19" s="22">
        <v>1099014381</v>
      </c>
      <c r="J19" s="21">
        <v>531328122</v>
      </c>
      <c r="K19" s="22">
        <v>494344090</v>
      </c>
      <c r="L19" s="21">
        <v>7565535283</v>
      </c>
      <c r="M19" s="15">
        <f t="shared" si="0"/>
        <v>2968204764</v>
      </c>
      <c r="O19" s="36">
        <f>SUM(H8:H19)</f>
        <v>27803401662</v>
      </c>
      <c r="P19" s="36">
        <f t="shared" ref="P19:P70" si="2">SUM(I8:I19)</f>
        <v>11488456391</v>
      </c>
      <c r="Q19" s="36">
        <f t="shared" ref="Q19:Q70" si="3">SUM(J8:J19)</f>
        <v>6043719153</v>
      </c>
      <c r="R19" s="36">
        <f t="shared" ref="R19:R70" si="4">SUM(K8:K19)</f>
        <v>5115314428</v>
      </c>
      <c r="S19" s="36">
        <f>SUM(L8:L19)</f>
        <v>86163242270</v>
      </c>
      <c r="T19" s="36">
        <f t="shared" ref="T19:T70" si="5">SUM(M8:M19)</f>
        <v>35712350636</v>
      </c>
    </row>
    <row r="20" spans="1:20">
      <c r="A20" s="23">
        <v>43132</v>
      </c>
      <c r="B20" s="14">
        <v>31.517067282487982</v>
      </c>
      <c r="C20" s="14">
        <v>13.038579561971444</v>
      </c>
      <c r="D20" s="14">
        <v>7.0173597432153416</v>
      </c>
      <c r="E20" s="14">
        <v>5.7540317167437456</v>
      </c>
      <c r="F20" s="20">
        <f>100-SUM(B20:E20)</f>
        <v>42.672961695581485</v>
      </c>
      <c r="H20" s="22">
        <v>2230488665</v>
      </c>
      <c r="I20" s="22">
        <v>961005842</v>
      </c>
      <c r="J20" s="21">
        <v>530439853</v>
      </c>
      <c r="K20" s="22">
        <v>454928917</v>
      </c>
      <c r="L20" s="21">
        <v>7076190425</v>
      </c>
      <c r="M20" s="15">
        <f t="shared" si="0"/>
        <v>2899327148</v>
      </c>
      <c r="O20" s="36">
        <f t="shared" ref="O20:O70" si="6">SUM(H9:H20)</f>
        <v>28040398729</v>
      </c>
      <c r="P20" s="36">
        <f t="shared" si="2"/>
        <v>11592175146</v>
      </c>
      <c r="Q20" s="36">
        <f t="shared" si="3"/>
        <v>6057213521</v>
      </c>
      <c r="R20" s="36">
        <f t="shared" si="4"/>
        <v>5119511714</v>
      </c>
      <c r="S20" s="36">
        <f t="shared" ref="S20:S70" si="7">SUM(L9:L20)</f>
        <v>86590944509</v>
      </c>
      <c r="T20" s="36">
        <f t="shared" si="5"/>
        <v>35781645399</v>
      </c>
    </row>
    <row r="21" spans="1:20">
      <c r="A21" s="23">
        <v>43160</v>
      </c>
      <c r="B21" s="14">
        <v>31.629304350794659</v>
      </c>
      <c r="C21" s="14">
        <v>13.044837720333366</v>
      </c>
      <c r="D21" s="14">
        <v>6.9554301273870358</v>
      </c>
      <c r="E21" s="14">
        <v>5.7325411363494467</v>
      </c>
      <c r="F21" s="20">
        <f t="shared" si="1"/>
        <v>42.63788666513549</v>
      </c>
      <c r="H21" s="22">
        <v>1540156921</v>
      </c>
      <c r="I21" s="22">
        <v>780229382</v>
      </c>
      <c r="J21" s="21">
        <v>549162418</v>
      </c>
      <c r="K21" s="22">
        <v>425831612</v>
      </c>
      <c r="L21" s="21">
        <v>6234042145</v>
      </c>
      <c r="M21" s="15">
        <f t="shared" si="0"/>
        <v>2938661812</v>
      </c>
      <c r="O21" s="36">
        <f t="shared" si="6"/>
        <v>28071396255</v>
      </c>
      <c r="P21" s="36">
        <f t="shared" si="2"/>
        <v>11570222007</v>
      </c>
      <c r="Q21" s="36">
        <f t="shared" si="3"/>
        <v>5987992346</v>
      </c>
      <c r="R21" s="36">
        <f t="shared" si="4"/>
        <v>5088042692</v>
      </c>
      <c r="S21" s="36">
        <f t="shared" si="7"/>
        <v>86383013953</v>
      </c>
      <c r="T21" s="36">
        <f t="shared" si="5"/>
        <v>35665360653</v>
      </c>
    </row>
    <row r="22" spans="1:20">
      <c r="A22" s="23">
        <v>43191</v>
      </c>
      <c r="B22" s="14">
        <v>31.222008708840498</v>
      </c>
      <c r="C22" s="14">
        <v>13.055832659487834</v>
      </c>
      <c r="D22" s="14">
        <v>7.0057289224642245</v>
      </c>
      <c r="E22" s="14">
        <v>5.7836220528639313</v>
      </c>
      <c r="F22" s="20">
        <f t="shared" si="1"/>
        <v>42.932807656343513</v>
      </c>
      <c r="H22" s="22">
        <v>1618615379</v>
      </c>
      <c r="I22" s="22">
        <v>908697394</v>
      </c>
      <c r="J22" s="21">
        <v>586723245</v>
      </c>
      <c r="K22" s="22">
        <v>449598920</v>
      </c>
      <c r="L22" s="21">
        <v>6499138874</v>
      </c>
      <c r="M22" s="15">
        <f t="shared" si="0"/>
        <v>2935503936</v>
      </c>
      <c r="O22" s="36">
        <f t="shared" si="6"/>
        <v>27826982172</v>
      </c>
      <c r="P22" s="36">
        <f t="shared" si="2"/>
        <v>11629324292</v>
      </c>
      <c r="Q22" s="36">
        <f t="shared" si="3"/>
        <v>6051976418</v>
      </c>
      <c r="R22" s="36">
        <f t="shared" si="4"/>
        <v>5154954705</v>
      </c>
      <c r="S22" s="36">
        <f t="shared" si="7"/>
        <v>86668262497</v>
      </c>
      <c r="T22" s="36">
        <f t="shared" si="5"/>
        <v>36005024910</v>
      </c>
    </row>
    <row r="23" spans="1:20">
      <c r="A23" s="23">
        <v>43221</v>
      </c>
      <c r="B23" s="14">
        <v>31.076546650642189</v>
      </c>
      <c r="C23" s="14">
        <v>13.173070008182833</v>
      </c>
      <c r="D23" s="14">
        <v>7.0129977053458834</v>
      </c>
      <c r="E23" s="14">
        <v>5.8071913501241115</v>
      </c>
      <c r="F23" s="20">
        <f t="shared" si="1"/>
        <v>42.930194285704985</v>
      </c>
      <c r="H23" s="22">
        <v>1941042869</v>
      </c>
      <c r="I23" s="22">
        <v>978742683</v>
      </c>
      <c r="J23" s="21">
        <v>563201887</v>
      </c>
      <c r="K23" s="22">
        <v>442711486</v>
      </c>
      <c r="L23" s="21">
        <v>6877990022</v>
      </c>
      <c r="M23" s="15">
        <f t="shared" si="0"/>
        <v>2952291097</v>
      </c>
      <c r="O23" s="36">
        <f t="shared" si="6"/>
        <v>27757971607</v>
      </c>
      <c r="P23" s="36">
        <f t="shared" si="2"/>
        <v>11759414638</v>
      </c>
      <c r="Q23" s="36">
        <f t="shared" si="3"/>
        <v>6065803461</v>
      </c>
      <c r="R23" s="36">
        <f t="shared" si="4"/>
        <v>5187343635</v>
      </c>
      <c r="S23" s="36">
        <f t="shared" si="7"/>
        <v>86821805511</v>
      </c>
      <c r="T23" s="36">
        <f t="shared" si="5"/>
        <v>36051272170</v>
      </c>
    </row>
    <row r="24" spans="1:20">
      <c r="A24" s="23">
        <v>43252</v>
      </c>
      <c r="B24" s="14">
        <v>31.092896936282777</v>
      </c>
      <c r="C24" s="14">
        <v>13.234708444194561</v>
      </c>
      <c r="D24" s="14">
        <v>6.9646574177637657</v>
      </c>
      <c r="E24" s="14">
        <v>5.8506184075067029</v>
      </c>
      <c r="F24" s="20">
        <f t="shared" si="1"/>
        <v>42.857118794252195</v>
      </c>
      <c r="H24" s="22">
        <v>2318505014</v>
      </c>
      <c r="I24" s="22">
        <v>964736934</v>
      </c>
      <c r="J24" s="21">
        <v>451792342</v>
      </c>
      <c r="K24" s="22">
        <v>484601414</v>
      </c>
      <c r="L24" s="21">
        <v>7063027721</v>
      </c>
      <c r="M24" s="15">
        <f t="shared" si="0"/>
        <v>2843392017</v>
      </c>
      <c r="O24" s="36">
        <f t="shared" si="6"/>
        <v>27777675889</v>
      </c>
      <c r="P24" s="36">
        <f t="shared" si="2"/>
        <v>11820300527</v>
      </c>
      <c r="Q24" s="36">
        <f t="shared" si="3"/>
        <v>6024637573</v>
      </c>
      <c r="R24" s="36">
        <f t="shared" si="4"/>
        <v>5228620939</v>
      </c>
      <c r="S24" s="36">
        <f t="shared" si="7"/>
        <v>86820541557</v>
      </c>
      <c r="T24" s="36">
        <f t="shared" si="5"/>
        <v>35969306629</v>
      </c>
    </row>
    <row r="25" spans="1:20">
      <c r="A25" s="23">
        <v>43282</v>
      </c>
      <c r="B25" s="14">
        <v>31.076750765437914</v>
      </c>
      <c r="C25" s="14">
        <v>13.266936150079319</v>
      </c>
      <c r="D25" s="14">
        <v>6.9653838591487478</v>
      </c>
      <c r="E25" s="14">
        <v>5.8735495806759772</v>
      </c>
      <c r="F25" s="20">
        <f t="shared" si="1"/>
        <v>42.81737964465804</v>
      </c>
      <c r="H25" s="22">
        <v>2975259745</v>
      </c>
      <c r="I25" s="22">
        <v>1210557650</v>
      </c>
      <c r="J25" s="21">
        <v>540769226</v>
      </c>
      <c r="K25" s="22">
        <v>506796099</v>
      </c>
      <c r="L25" s="21">
        <v>8562208141</v>
      </c>
      <c r="M25" s="15">
        <f t="shared" si="0"/>
        <v>3328825421</v>
      </c>
      <c r="O25" s="36">
        <f t="shared" si="6"/>
        <v>27889534149</v>
      </c>
      <c r="P25" s="36">
        <f t="shared" si="2"/>
        <v>11902487680</v>
      </c>
      <c r="Q25" s="36">
        <f t="shared" si="3"/>
        <v>6051973159</v>
      </c>
      <c r="R25" s="36">
        <f t="shared" si="4"/>
        <v>5272816026</v>
      </c>
      <c r="S25" s="36">
        <f t="shared" si="7"/>
        <v>87216463567</v>
      </c>
      <c r="T25" s="36">
        <f t="shared" si="5"/>
        <v>36099652553</v>
      </c>
    </row>
    <row r="26" spans="1:20">
      <c r="A26" s="23">
        <v>43313</v>
      </c>
      <c r="B26" s="14">
        <v>30.9326676922704</v>
      </c>
      <c r="C26" s="14">
        <v>13.28868811457996</v>
      </c>
      <c r="D26" s="14">
        <v>6.9898628096094146</v>
      </c>
      <c r="E26" s="14">
        <v>5.8500894992480852</v>
      </c>
      <c r="F26" s="20">
        <f t="shared" si="1"/>
        <v>42.93869188429214</v>
      </c>
      <c r="H26" s="22">
        <v>3024253243</v>
      </c>
      <c r="I26" s="22">
        <v>1180534996</v>
      </c>
      <c r="J26" s="21">
        <v>541758833</v>
      </c>
      <c r="K26" s="22">
        <v>449724714</v>
      </c>
      <c r="L26" s="21">
        <v>8721031053</v>
      </c>
      <c r="M26" s="15">
        <f t="shared" si="0"/>
        <v>3524759267</v>
      </c>
      <c r="O26" s="36">
        <f t="shared" si="6"/>
        <v>27796496798</v>
      </c>
      <c r="P26" s="36">
        <f t="shared" si="2"/>
        <v>11937746072</v>
      </c>
      <c r="Q26" s="36">
        <f t="shared" si="3"/>
        <v>6078039442</v>
      </c>
      <c r="R26" s="36">
        <f t="shared" si="4"/>
        <v>5258679524</v>
      </c>
      <c r="S26" s="36">
        <f t="shared" si="7"/>
        <v>87329109448</v>
      </c>
      <c r="T26" s="36">
        <f t="shared" si="5"/>
        <v>36258147612</v>
      </c>
    </row>
    <row r="27" spans="1:20">
      <c r="A27" s="23">
        <v>43344</v>
      </c>
      <c r="B27" s="14">
        <v>30.978907839627475</v>
      </c>
      <c r="C27" s="14">
        <v>13.323045902207193</v>
      </c>
      <c r="D27" s="14">
        <v>6.9857350316828448</v>
      </c>
      <c r="E27" s="14">
        <v>5.9033563000584595</v>
      </c>
      <c r="F27" s="20">
        <f t="shared" si="1"/>
        <v>42.808954926424029</v>
      </c>
      <c r="H27" s="22">
        <v>3018697476</v>
      </c>
      <c r="I27" s="22">
        <v>1102751276</v>
      </c>
      <c r="J27" s="21">
        <v>484573849</v>
      </c>
      <c r="K27" s="22">
        <v>497182513</v>
      </c>
      <c r="L27" s="21">
        <v>8227459937</v>
      </c>
      <c r="M27" s="15">
        <f t="shared" si="0"/>
        <v>3124254823</v>
      </c>
      <c r="O27" s="36">
        <f t="shared" si="6"/>
        <v>27950425102</v>
      </c>
      <c r="P27" s="36">
        <f t="shared" si="2"/>
        <v>12020184727</v>
      </c>
      <c r="Q27" s="36">
        <f t="shared" si="3"/>
        <v>6104812481</v>
      </c>
      <c r="R27" s="36">
        <f t="shared" si="4"/>
        <v>5329300122</v>
      </c>
      <c r="S27" s="36">
        <f t="shared" si="7"/>
        <v>87717348294</v>
      </c>
      <c r="T27" s="36">
        <f t="shared" si="5"/>
        <v>36312625862</v>
      </c>
    </row>
    <row r="28" spans="1:20">
      <c r="A28" s="23">
        <v>43374</v>
      </c>
      <c r="B28" s="14">
        <v>31.072036844522984</v>
      </c>
      <c r="C28" s="14">
        <v>13.399779287065938</v>
      </c>
      <c r="D28" s="14">
        <v>6.9766040998598013</v>
      </c>
      <c r="E28" s="14">
        <v>5.9066377859676216</v>
      </c>
      <c r="F28" s="20">
        <f t="shared" si="1"/>
        <v>42.64494198258366</v>
      </c>
      <c r="H28" s="22">
        <v>3084288195</v>
      </c>
      <c r="I28" s="22">
        <v>1318551337</v>
      </c>
      <c r="J28" s="21">
        <v>564476323</v>
      </c>
      <c r="K28" s="22">
        <v>473823879</v>
      </c>
      <c r="L28" s="21">
        <v>8937795299</v>
      </c>
      <c r="M28" s="15">
        <f t="shared" si="0"/>
        <v>3496655565</v>
      </c>
      <c r="O28" s="36">
        <f t="shared" si="6"/>
        <v>28307263281</v>
      </c>
      <c r="P28" s="36">
        <f t="shared" si="2"/>
        <v>12206973173</v>
      </c>
      <c r="Q28" s="36">
        <f t="shared" si="3"/>
        <v>6155192023</v>
      </c>
      <c r="R28" s="36">
        <f t="shared" si="4"/>
        <v>5384009887</v>
      </c>
      <c r="S28" s="36">
        <f t="shared" si="7"/>
        <v>88602032160</v>
      </c>
      <c r="T28" s="36">
        <f t="shared" si="5"/>
        <v>36548593796</v>
      </c>
    </row>
    <row r="29" spans="1:20">
      <c r="A29" s="23">
        <v>43405</v>
      </c>
      <c r="B29" s="14">
        <v>31.074140529533729</v>
      </c>
      <c r="C29" s="14">
        <v>13.359972085698162</v>
      </c>
      <c r="D29" s="14">
        <v>7.0069314943130641</v>
      </c>
      <c r="E29" s="14">
        <v>5.920770207341989</v>
      </c>
      <c r="F29" s="20">
        <f t="shared" si="1"/>
        <v>42.638185683113058</v>
      </c>
      <c r="H29" s="22">
        <v>2104711928</v>
      </c>
      <c r="I29" s="22">
        <v>838680754</v>
      </c>
      <c r="J29" s="21">
        <v>458246982</v>
      </c>
      <c r="K29" s="22">
        <v>370187565</v>
      </c>
      <c r="L29" s="21">
        <v>6668800860</v>
      </c>
      <c r="M29" s="15">
        <f t="shared" si="0"/>
        <v>2896973631</v>
      </c>
      <c r="O29" s="36">
        <f t="shared" si="6"/>
        <v>28253379889</v>
      </c>
      <c r="P29" s="36">
        <f t="shared" si="2"/>
        <v>12145939465</v>
      </c>
      <c r="Q29" s="36">
        <f t="shared" si="3"/>
        <v>6166249934</v>
      </c>
      <c r="R29" s="36">
        <f t="shared" si="4"/>
        <v>5385958650</v>
      </c>
      <c r="S29" s="36">
        <f t="shared" si="7"/>
        <v>88445221703</v>
      </c>
      <c r="T29" s="36">
        <f t="shared" si="5"/>
        <v>36493693765</v>
      </c>
    </row>
    <row r="30" spans="1:20">
      <c r="A30" s="23">
        <v>43435</v>
      </c>
      <c r="B30" s="14">
        <v>31.023119345406407</v>
      </c>
      <c r="C30" s="14">
        <v>13.32325837230508</v>
      </c>
      <c r="D30" s="14">
        <v>7.0165605617660001</v>
      </c>
      <c r="E30" s="14">
        <v>5.9478560930477782</v>
      </c>
      <c r="F30" s="20">
        <f t="shared" si="1"/>
        <v>42.689205627474735</v>
      </c>
      <c r="H30" s="22">
        <v>2030395433</v>
      </c>
      <c r="I30" s="22">
        <v>836534132</v>
      </c>
      <c r="J30" s="21">
        <v>404569276</v>
      </c>
      <c r="K30" s="22">
        <v>390949187</v>
      </c>
      <c r="L30" s="21">
        <v>6492820472</v>
      </c>
      <c r="M30" s="15">
        <f t="shared" si="0"/>
        <v>2830372444</v>
      </c>
      <c r="O30" s="36">
        <f t="shared" si="6"/>
        <v>28359058794</v>
      </c>
      <c r="P30" s="36">
        <f t="shared" si="2"/>
        <v>12180036761</v>
      </c>
      <c r="Q30" s="36">
        <f t="shared" si="3"/>
        <v>6207042356</v>
      </c>
      <c r="R30" s="36">
        <f t="shared" si="4"/>
        <v>5440680396</v>
      </c>
      <c r="S30" s="36">
        <f t="shared" si="7"/>
        <v>88926040232</v>
      </c>
      <c r="T30" s="36">
        <f t="shared" si="5"/>
        <v>36739221925</v>
      </c>
    </row>
    <row r="31" spans="1:20">
      <c r="A31" s="23">
        <v>43466</v>
      </c>
      <c r="B31" s="14">
        <v>31.070320085054746</v>
      </c>
      <c r="C31" s="14">
        <v>13.402634832853749</v>
      </c>
      <c r="D31" s="14">
        <v>7.0192065180326253</v>
      </c>
      <c r="E31" s="14">
        <v>5.947833147111754</v>
      </c>
      <c r="F31" s="20">
        <f t="shared" si="1"/>
        <v>42.560005416947128</v>
      </c>
      <c r="H31" s="22">
        <v>2703594369</v>
      </c>
      <c r="I31" s="22">
        <v>1253009595</v>
      </c>
      <c r="J31" s="21">
        <v>575313537</v>
      </c>
      <c r="K31" s="22">
        <v>530332332</v>
      </c>
      <c r="L31" s="21">
        <v>8146171600</v>
      </c>
      <c r="M31" s="15">
        <f t="shared" si="0"/>
        <v>3083921767</v>
      </c>
      <c r="O31" s="36">
        <f t="shared" si="6"/>
        <v>28590009237</v>
      </c>
      <c r="P31" s="36">
        <f t="shared" si="2"/>
        <v>12334031975</v>
      </c>
      <c r="Q31" s="36">
        <f t="shared" si="3"/>
        <v>6251027771</v>
      </c>
      <c r="R31" s="36">
        <f t="shared" si="4"/>
        <v>5476668638</v>
      </c>
      <c r="S31" s="36">
        <f t="shared" si="7"/>
        <v>89506676549</v>
      </c>
      <c r="T31" s="36">
        <f t="shared" si="5"/>
        <v>36854938928</v>
      </c>
    </row>
    <row r="32" spans="1:20">
      <c r="A32" s="23">
        <v>43497</v>
      </c>
      <c r="B32" s="14">
        <v>30.979923142060066</v>
      </c>
      <c r="C32" s="14">
        <v>13.461291562354392</v>
      </c>
      <c r="D32" s="14">
        <v>7.0329835305115109</v>
      </c>
      <c r="E32" s="14">
        <v>5.9992929321349653</v>
      </c>
      <c r="F32" s="20">
        <f t="shared" si="1"/>
        <v>42.526508832939072</v>
      </c>
      <c r="H32" s="22">
        <v>2169815879</v>
      </c>
      <c r="I32" s="22">
        <v>1024941103</v>
      </c>
      <c r="J32" s="21">
        <v>548965582</v>
      </c>
      <c r="K32" s="22">
        <v>506794589</v>
      </c>
      <c r="L32" s="21">
        <v>7191645737</v>
      </c>
      <c r="M32" s="15">
        <f t="shared" si="0"/>
        <v>2941128584</v>
      </c>
      <c r="O32" s="36">
        <f t="shared" si="6"/>
        <v>28529336451</v>
      </c>
      <c r="P32" s="36">
        <f t="shared" si="2"/>
        <v>12397967236</v>
      </c>
      <c r="Q32" s="36">
        <f t="shared" si="3"/>
        <v>6269553500</v>
      </c>
      <c r="R32" s="36">
        <f t="shared" si="4"/>
        <v>5528534310</v>
      </c>
      <c r="S32" s="36">
        <f t="shared" si="7"/>
        <v>89622131861</v>
      </c>
      <c r="T32" s="36">
        <f t="shared" si="5"/>
        <v>36896740364</v>
      </c>
    </row>
    <row r="33" spans="1:20">
      <c r="A33" s="23">
        <v>43525</v>
      </c>
      <c r="B33" s="14">
        <v>30.633377322562964</v>
      </c>
      <c r="C33" s="14">
        <v>13.558952928551143</v>
      </c>
      <c r="D33" s="14">
        <v>7.0649833946167817</v>
      </c>
      <c r="E33" s="14">
        <v>6.0935598755556049</v>
      </c>
      <c r="F33" s="20">
        <f t="shared" si="1"/>
        <v>42.649126478713505</v>
      </c>
      <c r="H33" s="22">
        <v>1340324600</v>
      </c>
      <c r="I33" s="22">
        <v>923101405</v>
      </c>
      <c r="J33" s="21">
        <v>600067011</v>
      </c>
      <c r="K33" s="22">
        <v>536165878</v>
      </c>
      <c r="L33" s="21">
        <v>6638385451</v>
      </c>
      <c r="M33" s="15">
        <f t="shared" si="0"/>
        <v>3238726557</v>
      </c>
      <c r="O33" s="36">
        <f t="shared" si="6"/>
        <v>28329504130</v>
      </c>
      <c r="P33" s="36">
        <f t="shared" si="2"/>
        <v>12540839259</v>
      </c>
      <c r="Q33" s="36">
        <f t="shared" si="3"/>
        <v>6320458093</v>
      </c>
      <c r="R33" s="36">
        <f t="shared" si="4"/>
        <v>5638868576</v>
      </c>
      <c r="S33" s="36">
        <f t="shared" si="7"/>
        <v>90026475167</v>
      </c>
      <c r="T33" s="36">
        <f t="shared" si="5"/>
        <v>37196805109</v>
      </c>
    </row>
    <row r="34" spans="1:20">
      <c r="A34" s="23">
        <v>43556</v>
      </c>
      <c r="B34" s="14">
        <v>30.655790654015664</v>
      </c>
      <c r="C34" s="14">
        <v>13.62269657708543</v>
      </c>
      <c r="D34" s="14">
        <v>7.0554576838298066</v>
      </c>
      <c r="E34" s="14">
        <v>6.101313798741816</v>
      </c>
      <c r="F34" s="20">
        <f t="shared" si="1"/>
        <v>42.564741286327283</v>
      </c>
      <c r="H34" s="22">
        <v>1694026026</v>
      </c>
      <c r="I34" s="22">
        <v>994712145</v>
      </c>
      <c r="J34" s="21">
        <v>594074677</v>
      </c>
      <c r="K34" s="22">
        <v>469128872</v>
      </c>
      <c r="L34" s="21">
        <v>6747164601</v>
      </c>
      <c r="M34" s="15">
        <f t="shared" si="0"/>
        <v>2995222881</v>
      </c>
      <c r="O34" s="36">
        <f t="shared" si="6"/>
        <v>28404914777</v>
      </c>
      <c r="P34" s="36">
        <f t="shared" si="2"/>
        <v>12626854010</v>
      </c>
      <c r="Q34" s="36">
        <f t="shared" si="3"/>
        <v>6327809525</v>
      </c>
      <c r="R34" s="36">
        <f t="shared" si="4"/>
        <v>5658398528</v>
      </c>
      <c r="S34" s="36">
        <f t="shared" si="7"/>
        <v>90274500894</v>
      </c>
      <c r="T34" s="36">
        <f t="shared" si="5"/>
        <v>37256524054</v>
      </c>
    </row>
    <row r="35" spans="1:20">
      <c r="A35" s="23">
        <v>43586</v>
      </c>
      <c r="B35" s="14">
        <v>30.597821643120724</v>
      </c>
      <c r="C35" s="14">
        <v>13.647996761951129</v>
      </c>
      <c r="D35" s="14">
        <v>7.0877712791470868</v>
      </c>
      <c r="E35" s="14">
        <v>6.1617713295457515</v>
      </c>
      <c r="F35" s="20">
        <f t="shared" si="1"/>
        <v>42.504638986235314</v>
      </c>
      <c r="H35" s="22">
        <v>1997448573</v>
      </c>
      <c r="I35" s="22">
        <v>1051672542</v>
      </c>
      <c r="J35" s="21">
        <v>616263247</v>
      </c>
      <c r="K35" s="22">
        <v>520802416</v>
      </c>
      <c r="L35" s="21">
        <v>7280869823</v>
      </c>
      <c r="M35" s="15">
        <f t="shared" si="0"/>
        <v>3094683045</v>
      </c>
      <c r="O35" s="36">
        <f t="shared" si="6"/>
        <v>28461320481</v>
      </c>
      <c r="P35" s="36">
        <f t="shared" si="2"/>
        <v>12699783869</v>
      </c>
      <c r="Q35" s="36">
        <f t="shared" si="3"/>
        <v>6380870885</v>
      </c>
      <c r="R35" s="36">
        <f t="shared" si="4"/>
        <v>5736489458</v>
      </c>
      <c r="S35" s="36">
        <f t="shared" si="7"/>
        <v>90677380695</v>
      </c>
      <c r="T35" s="36">
        <f t="shared" si="5"/>
        <v>37398916002</v>
      </c>
    </row>
    <row r="36" spans="1:20">
      <c r="A36" s="23">
        <v>43617</v>
      </c>
      <c r="B36" s="14">
        <v>30.547876491702709</v>
      </c>
      <c r="C36" s="14">
        <v>13.68775608564137</v>
      </c>
      <c r="D36" s="14">
        <v>7.1000708871323859</v>
      </c>
      <c r="E36" s="14">
        <v>6.188072283976533</v>
      </c>
      <c r="F36" s="20">
        <f t="shared" si="1"/>
        <v>42.476224251547002</v>
      </c>
      <c r="H36" s="22">
        <v>2364847235</v>
      </c>
      <c r="I36" s="22">
        <v>1040046383</v>
      </c>
      <c r="J36" s="21">
        <v>479177426</v>
      </c>
      <c r="K36" s="22">
        <v>526342397</v>
      </c>
      <c r="L36" s="21">
        <v>7396202393</v>
      </c>
      <c r="M36" s="15">
        <f t="shared" si="0"/>
        <v>2985788952</v>
      </c>
      <c r="O36" s="36">
        <f t="shared" si="6"/>
        <v>28507662702</v>
      </c>
      <c r="P36" s="36">
        <f t="shared" si="2"/>
        <v>12775093318</v>
      </c>
      <c r="Q36" s="36">
        <f t="shared" si="3"/>
        <v>6408255969</v>
      </c>
      <c r="R36" s="36">
        <f t="shared" si="4"/>
        <v>5778230441</v>
      </c>
      <c r="S36" s="36">
        <f t="shared" si="7"/>
        <v>91010555367</v>
      </c>
      <c r="T36" s="36">
        <f t="shared" si="5"/>
        <v>37541312937</v>
      </c>
    </row>
    <row r="37" spans="1:20">
      <c r="A37" s="23">
        <v>43647</v>
      </c>
      <c r="B37" s="14">
        <v>30.550189351981079</v>
      </c>
      <c r="C37" s="14">
        <v>13.820468923252305</v>
      </c>
      <c r="D37" s="14">
        <v>7.0871842663484248</v>
      </c>
      <c r="E37" s="14">
        <v>6.1266683254707326</v>
      </c>
      <c r="F37" s="20">
        <f t="shared" si="1"/>
        <v>42.415489132947464</v>
      </c>
      <c r="H37" s="22">
        <v>3158748442</v>
      </c>
      <c r="I37" s="22">
        <v>1416868938</v>
      </c>
      <c r="J37" s="21">
        <v>572590123</v>
      </c>
      <c r="K37" s="22">
        <v>485951392</v>
      </c>
      <c r="L37" s="21">
        <v>9215367447</v>
      </c>
      <c r="M37" s="15">
        <f t="shared" si="0"/>
        <v>3581208552</v>
      </c>
      <c r="O37" s="36">
        <f t="shared" si="6"/>
        <v>28691151399</v>
      </c>
      <c r="P37" s="36">
        <f t="shared" si="2"/>
        <v>12981404606</v>
      </c>
      <c r="Q37" s="36">
        <f t="shared" si="3"/>
        <v>6440076866</v>
      </c>
      <c r="R37" s="36">
        <f t="shared" si="4"/>
        <v>5757385734</v>
      </c>
      <c r="S37" s="36">
        <f t="shared" si="7"/>
        <v>91663714673</v>
      </c>
      <c r="T37" s="36">
        <f t="shared" si="5"/>
        <v>37793696068</v>
      </c>
    </row>
    <row r="38" spans="1:20">
      <c r="A38" s="23">
        <v>43678</v>
      </c>
      <c r="B38" s="14">
        <v>30.57791697136782</v>
      </c>
      <c r="C38" s="14">
        <v>13.875841228081971</v>
      </c>
      <c r="D38" s="14">
        <v>7.0650567472170467</v>
      </c>
      <c r="E38" s="14">
        <v>6.1858567925851622</v>
      </c>
      <c r="F38" s="20">
        <f t="shared" si="1"/>
        <v>42.295328260747993</v>
      </c>
      <c r="H38" s="22">
        <v>3066177303</v>
      </c>
      <c r="I38" s="22">
        <v>1239536148</v>
      </c>
      <c r="J38" s="21">
        <v>524066512</v>
      </c>
      <c r="K38" s="22">
        <v>508450369</v>
      </c>
      <c r="L38" s="21">
        <v>8812904806</v>
      </c>
      <c r="M38" s="15">
        <f t="shared" si="0"/>
        <v>3474674474</v>
      </c>
      <c r="O38" s="36">
        <f t="shared" si="6"/>
        <v>28733075459</v>
      </c>
      <c r="P38" s="36">
        <f t="shared" si="2"/>
        <v>13040405758</v>
      </c>
      <c r="Q38" s="36">
        <f t="shared" si="3"/>
        <v>6422384545</v>
      </c>
      <c r="R38" s="36">
        <f t="shared" si="4"/>
        <v>5816111389</v>
      </c>
      <c r="S38" s="36">
        <f t="shared" si="7"/>
        <v>91755588426</v>
      </c>
      <c r="T38" s="36">
        <f t="shared" si="5"/>
        <v>37743611275</v>
      </c>
    </row>
    <row r="39" spans="1:20">
      <c r="A39" s="23">
        <v>43709</v>
      </c>
      <c r="B39" s="14">
        <v>30.028782480921656</v>
      </c>
      <c r="C39" s="14">
        <v>14.084761654586025</v>
      </c>
      <c r="D39" s="14">
        <v>7.1130445219788854</v>
      </c>
      <c r="E39" s="14">
        <v>6.1780230718930458</v>
      </c>
      <c r="F39" s="20">
        <f t="shared" si="1"/>
        <v>42.59538827062039</v>
      </c>
      <c r="H39" s="22">
        <v>2447076844</v>
      </c>
      <c r="I39" s="22">
        <v>1272532311</v>
      </c>
      <c r="J39" s="21">
        <v>511120088</v>
      </c>
      <c r="K39" s="22">
        <v>478142161</v>
      </c>
      <c r="L39" s="21">
        <v>8032972830</v>
      </c>
      <c r="M39" s="15">
        <f t="shared" ref="M39:M70" si="8">L39-H39-I39-J39-K39</f>
        <v>3324101426</v>
      </c>
      <c r="O39" s="36">
        <f t="shared" si="6"/>
        <v>28161454827</v>
      </c>
      <c r="P39" s="36">
        <f t="shared" si="2"/>
        <v>13210186793</v>
      </c>
      <c r="Q39" s="36">
        <f t="shared" si="3"/>
        <v>6448930784</v>
      </c>
      <c r="R39" s="36">
        <f t="shared" si="4"/>
        <v>5797071037</v>
      </c>
      <c r="S39" s="36">
        <f t="shared" si="7"/>
        <v>91561101319</v>
      </c>
      <c r="T39" s="36">
        <f t="shared" si="5"/>
        <v>37943457878</v>
      </c>
    </row>
    <row r="40" spans="1:20">
      <c r="A40" s="23">
        <v>43739</v>
      </c>
      <c r="B40" s="14">
        <v>29.243895230650242</v>
      </c>
      <c r="C40" s="14">
        <v>14.215127839723937</v>
      </c>
      <c r="D40" s="14">
        <v>7.1695354056504152</v>
      </c>
      <c r="E40" s="14">
        <v>6.2969548321953432</v>
      </c>
      <c r="F40" s="20">
        <f t="shared" si="1"/>
        <v>43.074486691780066</v>
      </c>
      <c r="H40" s="22">
        <v>2030716869</v>
      </c>
      <c r="I40" s="22">
        <v>1286249384</v>
      </c>
      <c r="J40" s="21">
        <v>539606150</v>
      </c>
      <c r="K40" s="22">
        <v>517166546</v>
      </c>
      <c r="L40" s="21">
        <v>7839218264</v>
      </c>
      <c r="M40" s="15">
        <f t="shared" si="8"/>
        <v>3465479315</v>
      </c>
      <c r="O40" s="36">
        <f t="shared" si="6"/>
        <v>27107883501</v>
      </c>
      <c r="P40" s="36">
        <f t="shared" si="2"/>
        <v>13177884840</v>
      </c>
      <c r="Q40" s="36">
        <f t="shared" si="3"/>
        <v>6424060611</v>
      </c>
      <c r="R40" s="36">
        <f t="shared" si="4"/>
        <v>5840413704</v>
      </c>
      <c r="S40" s="36">
        <f t="shared" si="7"/>
        <v>90462524284</v>
      </c>
      <c r="T40" s="36">
        <f t="shared" si="5"/>
        <v>37912281628</v>
      </c>
    </row>
    <row r="41" spans="1:20">
      <c r="A41" s="23">
        <v>43770</v>
      </c>
      <c r="B41" s="14">
        <v>28.751151314036129</v>
      </c>
      <c r="C41" s="14">
        <v>14.338729689090995</v>
      </c>
      <c r="D41" s="14">
        <v>7.2292536729446173</v>
      </c>
      <c r="E41" s="14">
        <v>6.3864811375930435</v>
      </c>
      <c r="F41" s="20">
        <f t="shared" si="1"/>
        <v>43.294384186335215</v>
      </c>
      <c r="H41" s="22">
        <v>1469876795</v>
      </c>
      <c r="I41" s="22">
        <v>865242344</v>
      </c>
      <c r="J41" s="21">
        <v>466801265</v>
      </c>
      <c r="K41" s="22">
        <v>413839502</v>
      </c>
      <c r="L41" s="21">
        <v>6022261779</v>
      </c>
      <c r="M41" s="15">
        <f t="shared" si="8"/>
        <v>2806501873</v>
      </c>
      <c r="O41" s="36">
        <f t="shared" si="6"/>
        <v>26473048368</v>
      </c>
      <c r="P41" s="36">
        <f t="shared" si="2"/>
        <v>13204446430</v>
      </c>
      <c r="Q41" s="36">
        <f t="shared" si="3"/>
        <v>6432614894</v>
      </c>
      <c r="R41" s="36">
        <f t="shared" si="4"/>
        <v>5884065641</v>
      </c>
      <c r="S41" s="36">
        <f t="shared" si="7"/>
        <v>89815985203</v>
      </c>
      <c r="T41" s="36">
        <f t="shared" si="5"/>
        <v>37821809870</v>
      </c>
    </row>
    <row r="42" spans="1:20">
      <c r="A42" s="23">
        <v>43800</v>
      </c>
      <c r="B42" s="14">
        <v>28.209624236394408</v>
      </c>
      <c r="C42" s="14">
        <v>14.566666544726459</v>
      </c>
      <c r="D42" s="14">
        <v>7.2768360171887032</v>
      </c>
      <c r="E42" s="14">
        <v>6.4286468507261318</v>
      </c>
      <c r="F42" s="20">
        <f t="shared" si="1"/>
        <v>43.518226350964305</v>
      </c>
      <c r="H42" s="22">
        <v>1439968968</v>
      </c>
      <c r="I42" s="22">
        <v>998338414</v>
      </c>
      <c r="J42" s="21">
        <v>424684907</v>
      </c>
      <c r="K42" s="22">
        <v>408608148</v>
      </c>
      <c r="L42" s="21">
        <v>6166483525</v>
      </c>
      <c r="M42" s="15">
        <f t="shared" si="8"/>
        <v>2894883088</v>
      </c>
      <c r="O42" s="36">
        <f t="shared" si="6"/>
        <v>25882621903</v>
      </c>
      <c r="P42" s="36">
        <f t="shared" si="2"/>
        <v>13366250712</v>
      </c>
      <c r="Q42" s="36">
        <f t="shared" si="3"/>
        <v>6452730525</v>
      </c>
      <c r="R42" s="36">
        <f t="shared" si="4"/>
        <v>5901724602</v>
      </c>
      <c r="S42" s="36">
        <f t="shared" si="7"/>
        <v>89489648256</v>
      </c>
      <c r="T42" s="36">
        <f t="shared" si="5"/>
        <v>37886320514</v>
      </c>
    </row>
    <row r="43" spans="1:20">
      <c r="A43" s="23">
        <v>43831</v>
      </c>
      <c r="B43" s="14">
        <v>27.438801875727865</v>
      </c>
      <c r="C43" s="14">
        <v>14.757943297206456</v>
      </c>
      <c r="D43" s="14">
        <v>7.3461325359403169</v>
      </c>
      <c r="E43" s="14">
        <v>6.5835584603445181</v>
      </c>
      <c r="F43" s="20">
        <f t="shared" si="1"/>
        <v>43.873563830780839</v>
      </c>
      <c r="H43" s="22">
        <v>1756737721</v>
      </c>
      <c r="I43" s="22">
        <v>1299176954</v>
      </c>
      <c r="J43" s="21">
        <v>575533746</v>
      </c>
      <c r="K43" s="22">
        <v>615284514</v>
      </c>
      <c r="L43" s="21">
        <v>7287445682</v>
      </c>
      <c r="M43" s="15">
        <f t="shared" si="8"/>
        <v>3040712747</v>
      </c>
      <c r="O43" s="36">
        <f t="shared" si="6"/>
        <v>24935765255</v>
      </c>
      <c r="P43" s="36">
        <f t="shared" si="2"/>
        <v>13412418071</v>
      </c>
      <c r="Q43" s="36">
        <f t="shared" si="3"/>
        <v>6452950734</v>
      </c>
      <c r="R43" s="36">
        <f t="shared" si="4"/>
        <v>5986676784</v>
      </c>
      <c r="S43" s="36">
        <f t="shared" si="7"/>
        <v>88630922338</v>
      </c>
      <c r="T43" s="36">
        <f t="shared" si="5"/>
        <v>37843111494</v>
      </c>
    </row>
    <row r="44" spans="1:20">
      <c r="A44" s="23">
        <v>43862</v>
      </c>
      <c r="B44" s="14">
        <v>26.590736639161566</v>
      </c>
      <c r="C44" s="14">
        <v>14.916553534942805</v>
      </c>
      <c r="D44" s="14">
        <v>7.4470427456345814</v>
      </c>
      <c r="E44" s="14">
        <v>6.6573046573142642</v>
      </c>
      <c r="F44" s="20">
        <f t="shared" si="1"/>
        <v>44.388362422946784</v>
      </c>
      <c r="H44" s="22">
        <v>1189749696</v>
      </c>
      <c r="I44" s="22">
        <v>1052370467</v>
      </c>
      <c r="J44" s="21">
        <v>581965646</v>
      </c>
      <c r="K44" s="22">
        <v>521619985</v>
      </c>
      <c r="L44" s="21">
        <v>6379091473</v>
      </c>
      <c r="M44" s="15">
        <f t="shared" si="8"/>
        <v>3033385679</v>
      </c>
      <c r="O44" s="36">
        <f t="shared" si="6"/>
        <v>23955699072</v>
      </c>
      <c r="P44" s="36">
        <f t="shared" si="2"/>
        <v>13439847435</v>
      </c>
      <c r="Q44" s="36">
        <f t="shared" si="3"/>
        <v>6485950798</v>
      </c>
      <c r="R44" s="36">
        <f t="shared" si="4"/>
        <v>6001502180</v>
      </c>
      <c r="S44" s="36">
        <f t="shared" si="7"/>
        <v>87818368074</v>
      </c>
      <c r="T44" s="36">
        <f t="shared" si="5"/>
        <v>37935368589</v>
      </c>
    </row>
    <row r="45" spans="1:20">
      <c r="A45" s="23">
        <v>43891</v>
      </c>
      <c r="B45" s="14">
        <v>26.108786397439193</v>
      </c>
      <c r="C45" s="14">
        <v>15.144563553877392</v>
      </c>
      <c r="D45" s="14">
        <v>7.4858204873446006</v>
      </c>
      <c r="E45" s="14">
        <v>6.7147892761058285</v>
      </c>
      <c r="F45" s="20">
        <f t="shared" si="1"/>
        <v>44.546040285232984</v>
      </c>
      <c r="H45" s="22">
        <v>655302014</v>
      </c>
      <c r="I45" s="22">
        <v>983237455</v>
      </c>
      <c r="J45" s="21">
        <v>565890889</v>
      </c>
      <c r="K45" s="22">
        <v>523641336</v>
      </c>
      <c r="L45" s="21">
        <v>5648581064</v>
      </c>
      <c r="M45" s="15">
        <f t="shared" si="8"/>
        <v>2920509370</v>
      </c>
      <c r="O45" s="36">
        <f t="shared" si="6"/>
        <v>23270676486</v>
      </c>
      <c r="P45" s="36">
        <f t="shared" si="2"/>
        <v>13499983485</v>
      </c>
      <c r="Q45" s="36">
        <f t="shared" si="3"/>
        <v>6451774676</v>
      </c>
      <c r="R45" s="36">
        <f t="shared" si="4"/>
        <v>5988977638</v>
      </c>
      <c r="S45" s="36">
        <f t="shared" si="7"/>
        <v>86828563687</v>
      </c>
      <c r="T45" s="36">
        <f t="shared" si="5"/>
        <v>37617151402</v>
      </c>
    </row>
    <row r="46" spans="1:20">
      <c r="A46" s="23">
        <v>43922</v>
      </c>
      <c r="B46" s="14">
        <v>25.852034190516314</v>
      </c>
      <c r="C46" s="14">
        <v>15.414928093999061</v>
      </c>
      <c r="D46" s="14">
        <v>7.4894235036139776</v>
      </c>
      <c r="E46" s="14">
        <v>6.8776970280364971</v>
      </c>
      <c r="F46" s="20">
        <f t="shared" si="1"/>
        <v>44.365917183834156</v>
      </c>
      <c r="H46" s="22">
        <v>752531007</v>
      </c>
      <c r="I46" s="22">
        <v>811035329</v>
      </c>
      <c r="J46" s="21">
        <v>387204382</v>
      </c>
      <c r="K46" s="22">
        <v>424501906</v>
      </c>
      <c r="L46" s="21">
        <v>3936562900</v>
      </c>
      <c r="M46" s="15">
        <f t="shared" si="8"/>
        <v>1561290276</v>
      </c>
      <c r="O46" s="36">
        <f t="shared" si="6"/>
        <v>22329181467</v>
      </c>
      <c r="P46" s="36">
        <f t="shared" si="2"/>
        <v>13316306669</v>
      </c>
      <c r="Q46" s="36">
        <f t="shared" si="3"/>
        <v>6244904381</v>
      </c>
      <c r="R46" s="36">
        <f t="shared" si="4"/>
        <v>5944350672</v>
      </c>
      <c r="S46" s="36">
        <f t="shared" si="7"/>
        <v>84017961986</v>
      </c>
      <c r="T46" s="36">
        <f t="shared" si="5"/>
        <v>36183218797</v>
      </c>
    </row>
    <row r="47" spans="1:20">
      <c r="A47" s="23">
        <v>43952</v>
      </c>
      <c r="B47" s="14">
        <v>25.769160270213487</v>
      </c>
      <c r="C47" s="14">
        <v>15.69685036627877</v>
      </c>
      <c r="D47" s="14">
        <v>7.2847162057782713</v>
      </c>
      <c r="E47" s="14">
        <v>6.8150325965182512</v>
      </c>
      <c r="F47" s="20">
        <f t="shared" si="1"/>
        <v>44.434240561211219</v>
      </c>
      <c r="H47" s="22">
        <v>811718846</v>
      </c>
      <c r="I47" s="22">
        <v>617252055</v>
      </c>
      <c r="J47" s="21">
        <v>126610398</v>
      </c>
      <c r="K47" s="22">
        <v>172201985</v>
      </c>
      <c r="L47" s="21">
        <v>2919567122</v>
      </c>
      <c r="M47" s="15">
        <f t="shared" si="8"/>
        <v>1191783838</v>
      </c>
      <c r="O47" s="36">
        <f t="shared" si="6"/>
        <v>21143451740</v>
      </c>
      <c r="P47" s="36">
        <f t="shared" si="2"/>
        <v>12881886182</v>
      </c>
      <c r="Q47" s="36">
        <f t="shared" si="3"/>
        <v>5755251532</v>
      </c>
      <c r="R47" s="36">
        <f t="shared" si="4"/>
        <v>5595750241</v>
      </c>
      <c r="S47" s="36">
        <f t="shared" si="7"/>
        <v>79656659285</v>
      </c>
      <c r="T47" s="36">
        <f t="shared" si="5"/>
        <v>34280319590</v>
      </c>
    </row>
    <row r="48" spans="1:20">
      <c r="A48" s="23">
        <v>43983</v>
      </c>
      <c r="B48" s="14">
        <v>25.321107560890095</v>
      </c>
      <c r="C48" s="14">
        <v>16.060657590799348</v>
      </c>
      <c r="D48" s="14">
        <v>7.2356686944699957</v>
      </c>
      <c r="E48" s="14">
        <v>6.7070487393635307</v>
      </c>
      <c r="F48" s="20">
        <f t="shared" si="1"/>
        <v>44.675517414477035</v>
      </c>
      <c r="H48" s="22">
        <v>1209730653</v>
      </c>
      <c r="I48" s="22">
        <v>838821634</v>
      </c>
      <c r="J48" s="21">
        <v>206787921</v>
      </c>
      <c r="K48" s="22">
        <v>229128434</v>
      </c>
      <c r="L48" s="21">
        <v>4246489875</v>
      </c>
      <c r="M48" s="15">
        <f t="shared" si="8"/>
        <v>1762021233</v>
      </c>
      <c r="O48" s="36">
        <f t="shared" si="6"/>
        <v>19988335158</v>
      </c>
      <c r="P48" s="36">
        <f t="shared" si="2"/>
        <v>12680661433</v>
      </c>
      <c r="Q48" s="36">
        <f t="shared" si="3"/>
        <v>5482862027</v>
      </c>
      <c r="R48" s="36">
        <f t="shared" si="4"/>
        <v>5298536278</v>
      </c>
      <c r="S48" s="36">
        <f t="shared" si="7"/>
        <v>76506946767</v>
      </c>
      <c r="T48" s="36">
        <f t="shared" si="5"/>
        <v>33056551871</v>
      </c>
    </row>
    <row r="49" spans="1:20">
      <c r="A49" s="23">
        <v>44013</v>
      </c>
      <c r="B49" s="14">
        <v>24.27516235112779</v>
      </c>
      <c r="C49" s="14">
        <v>16.452455461198689</v>
      </c>
      <c r="D49" s="14">
        <v>7.237491197523652</v>
      </c>
      <c r="E49" s="14">
        <v>6.8767080644799652</v>
      </c>
      <c r="F49" s="20">
        <f t="shared" si="1"/>
        <v>45.158182925669905</v>
      </c>
      <c r="H49" s="22">
        <v>1642254785</v>
      </c>
      <c r="I49" s="22">
        <v>1262458441</v>
      </c>
      <c r="J49" s="21">
        <v>352822818</v>
      </c>
      <c r="K49" s="22">
        <v>426378998</v>
      </c>
      <c r="L49" s="21">
        <v>6332915391</v>
      </c>
      <c r="M49" s="15">
        <f t="shared" si="8"/>
        <v>2649000349</v>
      </c>
      <c r="O49" s="36">
        <f t="shared" si="6"/>
        <v>18471841501</v>
      </c>
      <c r="P49" s="36">
        <f t="shared" si="2"/>
        <v>12526250936</v>
      </c>
      <c r="Q49" s="36">
        <f t="shared" si="3"/>
        <v>5263094722</v>
      </c>
      <c r="R49" s="36">
        <f t="shared" si="4"/>
        <v>5238963884</v>
      </c>
      <c r="S49" s="36">
        <f t="shared" si="7"/>
        <v>73624494711</v>
      </c>
      <c r="T49" s="36">
        <f t="shared" si="5"/>
        <v>32124343668</v>
      </c>
    </row>
    <row r="50" spans="1:20">
      <c r="A50" s="23">
        <v>44044</v>
      </c>
      <c r="B50" s="14">
        <v>23.202842197829863</v>
      </c>
      <c r="C50" s="14">
        <v>16.84172367415762</v>
      </c>
      <c r="D50" s="14">
        <v>7.344412927677757</v>
      </c>
      <c r="E50" s="14">
        <v>7.1635489019718515</v>
      </c>
      <c r="F50" s="20">
        <f t="shared" si="1"/>
        <v>45.447472298362904</v>
      </c>
      <c r="H50" s="22">
        <v>1817066067</v>
      </c>
      <c r="I50" s="22">
        <v>1222532725</v>
      </c>
      <c r="J50" s="21">
        <v>460318719</v>
      </c>
      <c r="K50" s="22">
        <v>593549208</v>
      </c>
      <c r="L50" s="21">
        <v>6933680839</v>
      </c>
      <c r="M50" s="15">
        <f t="shared" si="8"/>
        <v>2840214120</v>
      </c>
      <c r="O50" s="36">
        <f t="shared" si="6"/>
        <v>17222730265</v>
      </c>
      <c r="P50" s="36">
        <f t="shared" si="2"/>
        <v>12509247513</v>
      </c>
      <c r="Q50" s="36">
        <f t="shared" si="3"/>
        <v>5199346929</v>
      </c>
      <c r="R50" s="36">
        <f t="shared" si="4"/>
        <v>5324062723</v>
      </c>
      <c r="S50" s="36">
        <f t="shared" si="7"/>
        <v>71745270744</v>
      </c>
      <c r="T50" s="36">
        <f t="shared" si="5"/>
        <v>31489883314</v>
      </c>
    </row>
    <row r="51" spans="1:20">
      <c r="A51" s="23">
        <v>44075</v>
      </c>
      <c r="B51" s="14">
        <v>22.630519104643678</v>
      </c>
      <c r="C51" s="14">
        <v>17.015095577910504</v>
      </c>
      <c r="D51" s="14">
        <v>7.4176409681666486</v>
      </c>
      <c r="E51" s="14">
        <v>7.2622967998458607</v>
      </c>
      <c r="F51" s="20">
        <f t="shared" si="1"/>
        <v>45.674447549433303</v>
      </c>
      <c r="H51" s="22">
        <v>1792787549</v>
      </c>
      <c r="I51" s="22">
        <v>1225134505</v>
      </c>
      <c r="J51" s="21">
        <v>480749764</v>
      </c>
      <c r="K51" s="22">
        <v>476060773</v>
      </c>
      <c r="L51" s="21">
        <v>7004064724</v>
      </c>
      <c r="M51" s="15">
        <f t="shared" si="8"/>
        <v>3029332133</v>
      </c>
      <c r="O51" s="36">
        <f t="shared" si="6"/>
        <v>16568440970</v>
      </c>
      <c r="P51" s="36">
        <f t="shared" si="2"/>
        <v>12461849707</v>
      </c>
      <c r="Q51" s="36">
        <f t="shared" si="3"/>
        <v>5168976605</v>
      </c>
      <c r="R51" s="36">
        <f t="shared" si="4"/>
        <v>5321981335</v>
      </c>
      <c r="S51" s="36">
        <f t="shared" si="7"/>
        <v>70716362638</v>
      </c>
      <c r="T51" s="36">
        <f t="shared" si="5"/>
        <v>31195114021</v>
      </c>
    </row>
    <row r="52" spans="1:20">
      <c r="A52" s="23">
        <v>44105</v>
      </c>
      <c r="B52" s="14">
        <v>22.473435344964788</v>
      </c>
      <c r="C52" s="14">
        <v>17.108050324614503</v>
      </c>
      <c r="D52" s="14">
        <v>7.5317605755690815</v>
      </c>
      <c r="E52" s="14">
        <v>7.3390543944911446</v>
      </c>
      <c r="F52" s="20">
        <f t="shared" si="1"/>
        <v>45.547699360360483</v>
      </c>
      <c r="H52" s="22">
        <v>1821058746</v>
      </c>
      <c r="I52" s="22">
        <v>1283057013</v>
      </c>
      <c r="J52" s="21">
        <v>580897071</v>
      </c>
      <c r="K52" s="22">
        <v>542533202</v>
      </c>
      <c r="L52" s="21">
        <v>7434534096</v>
      </c>
      <c r="M52" s="15">
        <f t="shared" si="8"/>
        <v>3206988064</v>
      </c>
      <c r="O52" s="36">
        <f t="shared" si="6"/>
        <v>16358782847</v>
      </c>
      <c r="P52" s="36">
        <f t="shared" si="2"/>
        <v>12458657336</v>
      </c>
      <c r="Q52" s="36">
        <f t="shared" si="3"/>
        <v>5210267526</v>
      </c>
      <c r="R52" s="36">
        <f t="shared" si="4"/>
        <v>5347347991</v>
      </c>
      <c r="S52" s="36">
        <f t="shared" si="7"/>
        <v>70311678470</v>
      </c>
      <c r="T52" s="36">
        <f t="shared" si="5"/>
        <v>30936622770</v>
      </c>
    </row>
    <row r="53" spans="1:20">
      <c r="A53" s="23">
        <v>44136</v>
      </c>
      <c r="B53" s="14">
        <v>22.450567601402991</v>
      </c>
      <c r="C53" s="14">
        <v>17.317382316090296</v>
      </c>
      <c r="D53" s="14">
        <v>7.542444083013482</v>
      </c>
      <c r="E53" s="14">
        <v>7.3094832669510419</v>
      </c>
      <c r="F53" s="20">
        <f t="shared" si="1"/>
        <v>45.380122732542198</v>
      </c>
      <c r="H53" s="22">
        <v>1401753981</v>
      </c>
      <c r="I53" s="22">
        <v>983430335</v>
      </c>
      <c r="J53" s="21">
        <v>459673474</v>
      </c>
      <c r="K53" s="22">
        <v>377617907</v>
      </c>
      <c r="L53" s="21">
        <v>5843520961</v>
      </c>
      <c r="M53" s="15">
        <f t="shared" si="8"/>
        <v>2621045264</v>
      </c>
      <c r="O53" s="36">
        <f t="shared" si="6"/>
        <v>16290660033</v>
      </c>
      <c r="P53" s="36">
        <f t="shared" si="2"/>
        <v>12576845327</v>
      </c>
      <c r="Q53" s="36">
        <f t="shared" si="3"/>
        <v>5203139735</v>
      </c>
      <c r="R53" s="36">
        <f t="shared" si="4"/>
        <v>5311126396</v>
      </c>
      <c r="S53" s="36">
        <f t="shared" si="7"/>
        <v>70132937652</v>
      </c>
      <c r="T53" s="36">
        <f t="shared" si="5"/>
        <v>30751166161</v>
      </c>
    </row>
    <row r="54" spans="1:20">
      <c r="A54" s="23">
        <v>44166</v>
      </c>
      <c r="B54" s="14">
        <v>22.416996395393987</v>
      </c>
      <c r="C54" s="14">
        <v>17.283770674645339</v>
      </c>
      <c r="D54" s="14">
        <v>7.6477021818798478</v>
      </c>
      <c r="E54" s="14">
        <v>7.3121363684717737</v>
      </c>
      <c r="F54" s="20">
        <f t="shared" si="1"/>
        <v>45.339394379609047</v>
      </c>
      <c r="H54" s="22">
        <v>1253509089</v>
      </c>
      <c r="I54" s="22">
        <v>844095483</v>
      </c>
      <c r="J54" s="21">
        <v>442639564</v>
      </c>
      <c r="K54" s="22">
        <v>355695535</v>
      </c>
      <c r="L54" s="21">
        <v>5449917148</v>
      </c>
      <c r="M54" s="15">
        <f t="shared" si="8"/>
        <v>2553977477</v>
      </c>
      <c r="O54" s="36">
        <f t="shared" si="6"/>
        <v>16104200154</v>
      </c>
      <c r="P54" s="36">
        <f t="shared" si="2"/>
        <v>12422602396</v>
      </c>
      <c r="Q54" s="36">
        <f t="shared" si="3"/>
        <v>5221094392</v>
      </c>
      <c r="R54" s="36">
        <f t="shared" si="4"/>
        <v>5258213783</v>
      </c>
      <c r="S54" s="36">
        <f t="shared" si="7"/>
        <v>69416371275</v>
      </c>
      <c r="T54" s="36">
        <f t="shared" si="5"/>
        <v>30410260550</v>
      </c>
    </row>
    <row r="55" spans="1:20">
      <c r="A55" s="23">
        <v>44197</v>
      </c>
      <c r="B55" s="14">
        <v>22.355441876373295</v>
      </c>
      <c r="C55" s="14">
        <v>17.215061440459653</v>
      </c>
      <c r="D55" s="14">
        <v>7.736116807662059</v>
      </c>
      <c r="E55" s="14">
        <v>7.3022925413550306</v>
      </c>
      <c r="F55" s="20">
        <f t="shared" si="1"/>
        <v>45.391087334149965</v>
      </c>
      <c r="H55" s="22">
        <v>1443169653</v>
      </c>
      <c r="I55" s="22">
        <v>1042495429</v>
      </c>
      <c r="J55" s="21">
        <v>551606977</v>
      </c>
      <c r="K55" s="22">
        <v>520142598</v>
      </c>
      <c r="L55" s="21">
        <v>6125655041</v>
      </c>
      <c r="M55" s="15">
        <f t="shared" si="8"/>
        <v>2568240384</v>
      </c>
      <c r="O55" s="36">
        <f t="shared" si="6"/>
        <v>15790632086</v>
      </c>
      <c r="P55" s="36">
        <f t="shared" si="2"/>
        <v>12165920871</v>
      </c>
      <c r="Q55" s="36">
        <f t="shared" si="3"/>
        <v>5197167623</v>
      </c>
      <c r="R55" s="36">
        <f t="shared" si="4"/>
        <v>5163071867</v>
      </c>
      <c r="S55" s="36">
        <f t="shared" si="7"/>
        <v>68254580634</v>
      </c>
      <c r="T55" s="36">
        <f t="shared" si="5"/>
        <v>29937788187</v>
      </c>
    </row>
    <row r="56" spans="1:20">
      <c r="A56" s="23">
        <v>44228</v>
      </c>
      <c r="B56" s="14">
        <v>22.660050256467553</v>
      </c>
      <c r="C56" s="14">
        <v>17.257755570217935</v>
      </c>
      <c r="D56" s="14">
        <v>7.6995578328281038</v>
      </c>
      <c r="E56" s="14">
        <v>7.30500248659561</v>
      </c>
      <c r="F56" s="20">
        <f t="shared" si="1"/>
        <v>45.077633853890795</v>
      </c>
      <c r="H56" s="22">
        <v>1305757691</v>
      </c>
      <c r="I56" s="22">
        <v>1006258787</v>
      </c>
      <c r="J56" s="21">
        <v>525739079</v>
      </c>
      <c r="K56" s="22">
        <v>491312645</v>
      </c>
      <c r="L56" s="21">
        <v>5976001500</v>
      </c>
      <c r="M56" s="15">
        <f t="shared" si="8"/>
        <v>2646933298</v>
      </c>
      <c r="O56" s="36">
        <f t="shared" si="6"/>
        <v>15906640081</v>
      </c>
      <c r="P56" s="36">
        <f t="shared" si="2"/>
        <v>12119809191</v>
      </c>
      <c r="Q56" s="36">
        <f t="shared" si="3"/>
        <v>5140941056</v>
      </c>
      <c r="R56" s="36">
        <f t="shared" si="4"/>
        <v>5132764527</v>
      </c>
      <c r="S56" s="36">
        <f t="shared" si="7"/>
        <v>67851490661</v>
      </c>
      <c r="T56" s="36">
        <f t="shared" si="5"/>
        <v>29551335806</v>
      </c>
    </row>
    <row r="57" spans="1:20">
      <c r="A57" s="23">
        <v>44256</v>
      </c>
      <c r="B57" s="14">
        <v>23.262553032957367</v>
      </c>
      <c r="C57" s="14">
        <v>17.381946704416634</v>
      </c>
      <c r="D57" s="14">
        <v>7.6397090803865417</v>
      </c>
      <c r="E57" s="14">
        <v>7.1593920709665113</v>
      </c>
      <c r="F57" s="20">
        <f t="shared" si="1"/>
        <v>44.556399111272945</v>
      </c>
      <c r="H57" s="22">
        <v>1402218013</v>
      </c>
      <c r="I57" s="22">
        <v>1316034359</v>
      </c>
      <c r="J57" s="21">
        <v>633716207</v>
      </c>
      <c r="K57" s="22">
        <v>522828972</v>
      </c>
      <c r="L57" s="21">
        <v>7136358548</v>
      </c>
      <c r="M57" s="15">
        <f t="shared" si="8"/>
        <v>3261560997</v>
      </c>
      <c r="O57" s="36">
        <f t="shared" si="6"/>
        <v>16653556080</v>
      </c>
      <c r="P57" s="36">
        <f t="shared" si="2"/>
        <v>12452606095</v>
      </c>
      <c r="Q57" s="36">
        <f t="shared" si="3"/>
        <v>5208766374</v>
      </c>
      <c r="R57" s="36">
        <f t="shared" si="4"/>
        <v>5131952163</v>
      </c>
      <c r="S57" s="36">
        <f t="shared" si="7"/>
        <v>69339268145</v>
      </c>
      <c r="T57" s="36">
        <f t="shared" si="5"/>
        <v>29892387433</v>
      </c>
    </row>
    <row r="58" spans="1:20">
      <c r="A58" s="23">
        <v>44287</v>
      </c>
      <c r="B58" s="14">
        <v>23.055408567848218</v>
      </c>
      <c r="C58" s="14">
        <v>17.241067317538398</v>
      </c>
      <c r="D58" s="14">
        <v>7.7497938058953313</v>
      </c>
      <c r="E58" s="14">
        <v>6.9975900486373765</v>
      </c>
      <c r="F58" s="20">
        <f t="shared" si="1"/>
        <v>44.95614026008068</v>
      </c>
      <c r="H58" s="22">
        <v>1152754772</v>
      </c>
      <c r="I58" s="22">
        <v>1115510956</v>
      </c>
      <c r="J58" s="21">
        <v>656132011</v>
      </c>
      <c r="K58" s="22">
        <v>473330389</v>
      </c>
      <c r="L58" s="21">
        <v>6368121390</v>
      </c>
      <c r="M58" s="15">
        <f t="shared" si="8"/>
        <v>2970393262</v>
      </c>
      <c r="O58" s="36">
        <f t="shared" si="6"/>
        <v>17053779845</v>
      </c>
      <c r="P58" s="36">
        <f t="shared" si="2"/>
        <v>12757081722</v>
      </c>
      <c r="Q58" s="36">
        <f t="shared" si="3"/>
        <v>5477694003</v>
      </c>
      <c r="R58" s="36">
        <f t="shared" si="4"/>
        <v>5180780646</v>
      </c>
      <c r="S58" s="36">
        <f t="shared" si="7"/>
        <v>71770826635</v>
      </c>
      <c r="T58" s="36">
        <f t="shared" si="5"/>
        <v>31301490419</v>
      </c>
    </row>
    <row r="59" spans="1:20">
      <c r="A59" s="23">
        <v>44317</v>
      </c>
      <c r="B59" s="14">
        <v>22.552685364800112</v>
      </c>
      <c r="C59" s="14">
        <v>17.080303243928238</v>
      </c>
      <c r="D59" s="14">
        <v>8.0885523441192788</v>
      </c>
      <c r="E59" s="14">
        <v>7.1923962450106345</v>
      </c>
      <c r="F59" s="20">
        <f t="shared" si="1"/>
        <v>45.086062802141733</v>
      </c>
      <c r="H59" s="22">
        <v>1321592438</v>
      </c>
      <c r="I59" s="22">
        <v>1165597236</v>
      </c>
      <c r="J59" s="21">
        <v>688448579</v>
      </c>
      <c r="K59" s="22">
        <v>597625916</v>
      </c>
      <c r="L59" s="21">
        <v>6869530928</v>
      </c>
      <c r="M59" s="15">
        <f t="shared" si="8"/>
        <v>3096266759</v>
      </c>
      <c r="O59" s="36">
        <f t="shared" si="6"/>
        <v>17563653437</v>
      </c>
      <c r="P59" s="36">
        <f t="shared" si="2"/>
        <v>13305426903</v>
      </c>
      <c r="Q59" s="36">
        <f t="shared" si="3"/>
        <v>6039532184</v>
      </c>
      <c r="R59" s="36">
        <f t="shared" si="4"/>
        <v>5606204577</v>
      </c>
      <c r="S59" s="36">
        <f t="shared" si="7"/>
        <v>75720790441</v>
      </c>
      <c r="T59" s="36">
        <f t="shared" si="5"/>
        <v>33205973340</v>
      </c>
    </row>
    <row r="60" spans="1:20">
      <c r="A60" s="23">
        <v>44348</v>
      </c>
      <c r="B60" s="14">
        <v>22.36717800014139</v>
      </c>
      <c r="C60" s="14">
        <v>16.812913601122464</v>
      </c>
      <c r="D60" s="14">
        <v>8.2477968554629442</v>
      </c>
      <c r="E60" s="14">
        <v>7.371268359951209</v>
      </c>
      <c r="F60" s="20">
        <f t="shared" si="1"/>
        <v>45.200843183321993</v>
      </c>
      <c r="H60" s="22">
        <v>1620408463</v>
      </c>
      <c r="I60" s="22">
        <v>1048119128</v>
      </c>
      <c r="J60" s="21">
        <v>545399434</v>
      </c>
      <c r="K60" s="22">
        <v>551633658</v>
      </c>
      <c r="L60" s="21">
        <v>6780067030</v>
      </c>
      <c r="M60" s="15">
        <f t="shared" si="8"/>
        <v>3014506347</v>
      </c>
      <c r="O60" s="36">
        <f t="shared" si="6"/>
        <v>17974331247</v>
      </c>
      <c r="P60" s="36">
        <f t="shared" si="2"/>
        <v>13514724397</v>
      </c>
      <c r="Q60" s="36">
        <f t="shared" si="3"/>
        <v>6378143697</v>
      </c>
      <c r="R60" s="36">
        <f t="shared" si="4"/>
        <v>5928709801</v>
      </c>
      <c r="S60" s="36">
        <f t="shared" si="7"/>
        <v>78254367596</v>
      </c>
      <c r="T60" s="36">
        <f t="shared" si="5"/>
        <v>34458458454</v>
      </c>
    </row>
    <row r="61" spans="1:20">
      <c r="A61" s="23">
        <v>44378</v>
      </c>
      <c r="B61" s="14">
        <v>22.329278775132082</v>
      </c>
      <c r="C61" s="14">
        <v>16.543456791881074</v>
      </c>
      <c r="D61" s="14">
        <v>8.3340193625539527</v>
      </c>
      <c r="E61" s="14">
        <v>7.4415500330586859</v>
      </c>
      <c r="F61" s="20">
        <f t="shared" si="1"/>
        <v>45.351695037374213</v>
      </c>
      <c r="H61" s="22">
        <v>1870281310</v>
      </c>
      <c r="I61" s="22">
        <v>1238902524</v>
      </c>
      <c r="J61" s="21">
        <v>530681669</v>
      </c>
      <c r="K61" s="22">
        <v>569377413</v>
      </c>
      <c r="L61" s="21">
        <v>7531790693</v>
      </c>
      <c r="M61" s="15">
        <f t="shared" si="8"/>
        <v>3322547777</v>
      </c>
      <c r="O61" s="36">
        <f t="shared" si="6"/>
        <v>18202357772</v>
      </c>
      <c r="P61" s="36">
        <f t="shared" si="2"/>
        <v>13491168480</v>
      </c>
      <c r="Q61" s="36">
        <f t="shared" si="3"/>
        <v>6556002548</v>
      </c>
      <c r="R61" s="36">
        <f t="shared" si="4"/>
        <v>6071708216</v>
      </c>
      <c r="S61" s="36">
        <f t="shared" si="7"/>
        <v>79453242898</v>
      </c>
      <c r="T61" s="36">
        <f t="shared" si="5"/>
        <v>35132005882</v>
      </c>
    </row>
    <row r="62" spans="1:20">
      <c r="A62" s="23">
        <v>44409</v>
      </c>
      <c r="B62" s="14">
        <v>22.337452109214048</v>
      </c>
      <c r="C62" s="14">
        <v>16.549725830183323</v>
      </c>
      <c r="D62" s="14">
        <v>8.3285331134925418</v>
      </c>
      <c r="E62" s="14">
        <v>7.3279033759079066</v>
      </c>
      <c r="F62" s="20">
        <f t="shared" si="1"/>
        <v>45.456385571202176</v>
      </c>
      <c r="H62" s="22">
        <v>2181807914</v>
      </c>
      <c r="I62" s="22">
        <v>1493688529</v>
      </c>
      <c r="J62" s="21">
        <v>601205232</v>
      </c>
      <c r="K62" s="22">
        <v>618490480</v>
      </c>
      <c r="L62" s="21">
        <v>8535468830</v>
      </c>
      <c r="M62" s="15">
        <f t="shared" si="8"/>
        <v>3640276675</v>
      </c>
      <c r="O62" s="36">
        <f t="shared" si="6"/>
        <v>18567099619</v>
      </c>
      <c r="P62" s="36">
        <f t="shared" si="2"/>
        <v>13762324284</v>
      </c>
      <c r="Q62" s="36">
        <f t="shared" si="3"/>
        <v>6696889061</v>
      </c>
      <c r="R62" s="36">
        <f t="shared" si="4"/>
        <v>6096649488</v>
      </c>
      <c r="S62" s="36">
        <f t="shared" si="7"/>
        <v>81055030889</v>
      </c>
      <c r="T62" s="36">
        <f t="shared" si="5"/>
        <v>35932068437</v>
      </c>
    </row>
    <row r="63" spans="1:20">
      <c r="A63" s="23">
        <v>44440</v>
      </c>
      <c r="B63" s="14">
        <v>22.563398383197708</v>
      </c>
      <c r="C63" s="14">
        <v>16.259510765028821</v>
      </c>
      <c r="D63" s="14">
        <v>8.3365029520002398</v>
      </c>
      <c r="E63" s="14">
        <v>7.4244618262887387</v>
      </c>
      <c r="F63" s="20">
        <f t="shared" si="1"/>
        <v>45.416126073484492</v>
      </c>
      <c r="H63" s="22">
        <v>2317122559</v>
      </c>
      <c r="I63" s="22">
        <v>1231397185</v>
      </c>
      <c r="J63" s="21">
        <v>628030579</v>
      </c>
      <c r="K63" s="22">
        <v>669589317</v>
      </c>
      <c r="L63" s="21">
        <v>8517954320</v>
      </c>
      <c r="M63" s="15">
        <f t="shared" si="8"/>
        <v>3671814680</v>
      </c>
      <c r="O63" s="36">
        <f t="shared" si="6"/>
        <v>19091434629</v>
      </c>
      <c r="P63" s="36">
        <f t="shared" si="2"/>
        <v>13768586964</v>
      </c>
      <c r="Q63" s="36">
        <f t="shared" si="3"/>
        <v>6844169876</v>
      </c>
      <c r="R63" s="36">
        <f t="shared" si="4"/>
        <v>6290178032</v>
      </c>
      <c r="S63" s="36">
        <f t="shared" si="7"/>
        <v>82568920485</v>
      </c>
      <c r="T63" s="36">
        <f t="shared" si="5"/>
        <v>36574550984</v>
      </c>
    </row>
    <row r="64" spans="1:20">
      <c r="A64" s="23">
        <v>44470</v>
      </c>
      <c r="B64" s="14">
        <v>22.659641164615913</v>
      </c>
      <c r="C64" s="14">
        <v>16.01563563038809</v>
      </c>
      <c r="D64" s="14">
        <v>8.3740380962212431</v>
      </c>
      <c r="E64" s="14">
        <v>7.4790666458090991</v>
      </c>
      <c r="F64" s="20">
        <f t="shared" si="1"/>
        <v>45.471618462965658</v>
      </c>
      <c r="H64" s="22">
        <v>2216504955</v>
      </c>
      <c r="I64" s="22">
        <v>1298282439</v>
      </c>
      <c r="J64" s="21">
        <v>741469842</v>
      </c>
      <c r="K64" s="22">
        <v>692561810</v>
      </c>
      <c r="L64" s="21">
        <v>8824033793</v>
      </c>
      <c r="M64" s="15">
        <f t="shared" si="8"/>
        <v>3875214747</v>
      </c>
      <c r="O64" s="36">
        <f t="shared" si="6"/>
        <v>19486880838</v>
      </c>
      <c r="P64" s="36">
        <f t="shared" si="2"/>
        <v>13783812390</v>
      </c>
      <c r="Q64" s="36">
        <f t="shared" si="3"/>
        <v>7004742647</v>
      </c>
      <c r="R64" s="36">
        <f t="shared" si="4"/>
        <v>6440206640</v>
      </c>
      <c r="S64" s="36">
        <f t="shared" si="7"/>
        <v>83958420182</v>
      </c>
      <c r="T64" s="36">
        <f t="shared" si="5"/>
        <v>37242777667</v>
      </c>
    </row>
    <row r="65" spans="1:20">
      <c r="A65" s="23">
        <v>44501</v>
      </c>
      <c r="B65" s="14">
        <v>22.723880750960802</v>
      </c>
      <c r="C65" s="14">
        <v>15.689949772808953</v>
      </c>
      <c r="D65" s="14">
        <v>8.3792044917717075</v>
      </c>
      <c r="E65" s="14">
        <v>7.6138366075577641</v>
      </c>
      <c r="F65" s="20">
        <f t="shared" si="1"/>
        <v>45.593128376900772</v>
      </c>
      <c r="H65" s="22">
        <v>1947207351</v>
      </c>
      <c r="I65" s="22">
        <v>1036588689</v>
      </c>
      <c r="J65" s="21">
        <v>645992664</v>
      </c>
      <c r="K65" s="22">
        <v>655434747</v>
      </c>
      <c r="L65" s="21">
        <v>7961692215</v>
      </c>
      <c r="M65" s="15">
        <f t="shared" si="8"/>
        <v>3676468764</v>
      </c>
      <c r="O65" s="36">
        <f t="shared" si="6"/>
        <v>20032334208</v>
      </c>
      <c r="P65" s="36">
        <f t="shared" si="2"/>
        <v>13836970744</v>
      </c>
      <c r="Q65" s="36">
        <f t="shared" si="3"/>
        <v>7191061837</v>
      </c>
      <c r="R65" s="36">
        <f t="shared" si="4"/>
        <v>6718023480</v>
      </c>
      <c r="S65" s="36">
        <f t="shared" si="7"/>
        <v>86076591436</v>
      </c>
      <c r="T65" s="36">
        <f t="shared" si="5"/>
        <v>38298201167</v>
      </c>
    </row>
    <row r="66" spans="1:20">
      <c r="A66" s="23">
        <v>44531</v>
      </c>
      <c r="B66" s="14">
        <v>22.730317670096227</v>
      </c>
      <c r="C66" s="14">
        <v>15.589807406221578</v>
      </c>
      <c r="D66" s="14">
        <v>8.3941444097091527</v>
      </c>
      <c r="E66" s="14">
        <v>7.8679483166458066</v>
      </c>
      <c r="F66" s="20">
        <f t="shared" si="1"/>
        <v>45.417782197327227</v>
      </c>
      <c r="H66" s="22">
        <v>1828507762</v>
      </c>
      <c r="I66" s="22">
        <v>1146178896</v>
      </c>
      <c r="J66" s="21">
        <v>662351196</v>
      </c>
      <c r="K66" s="22">
        <v>776947850</v>
      </c>
      <c r="L66" s="21">
        <v>7937893857</v>
      </c>
      <c r="M66" s="15">
        <f t="shared" si="8"/>
        <v>3523908153</v>
      </c>
      <c r="O66" s="36">
        <f t="shared" si="6"/>
        <v>20607332881</v>
      </c>
      <c r="P66" s="36">
        <f t="shared" si="2"/>
        <v>14139054157</v>
      </c>
      <c r="Q66" s="36">
        <f t="shared" si="3"/>
        <v>7410773469</v>
      </c>
      <c r="R66" s="36">
        <f t="shared" si="4"/>
        <v>7139275795</v>
      </c>
      <c r="S66" s="36">
        <f t="shared" si="7"/>
        <v>88564568145</v>
      </c>
      <c r="T66" s="36">
        <f t="shared" si="5"/>
        <v>39268131843</v>
      </c>
    </row>
    <row r="67" spans="1:20">
      <c r="A67" s="23">
        <v>44562</v>
      </c>
      <c r="B67" s="14">
        <v>22.873799089963729</v>
      </c>
      <c r="C67" s="14">
        <v>15.474671217383124</v>
      </c>
      <c r="D67" s="14">
        <v>8.3407647537807961</v>
      </c>
      <c r="E67" s="14">
        <v>7.9427647822777736</v>
      </c>
      <c r="F67" s="20">
        <f t="shared" si="1"/>
        <v>45.368000156594576</v>
      </c>
      <c r="H67" s="22">
        <v>2028142107</v>
      </c>
      <c r="I67" s="22">
        <v>1250964446</v>
      </c>
      <c r="J67" s="21">
        <v>665503688</v>
      </c>
      <c r="K67" s="22">
        <v>748590645</v>
      </c>
      <c r="L67" s="21">
        <v>8104877030</v>
      </c>
      <c r="M67" s="15">
        <f t="shared" si="8"/>
        <v>3411676144</v>
      </c>
      <c r="O67" s="36">
        <f t="shared" si="6"/>
        <v>21192305335</v>
      </c>
      <c r="P67" s="36">
        <f t="shared" si="2"/>
        <v>14347523174</v>
      </c>
      <c r="Q67" s="36">
        <f t="shared" si="3"/>
        <v>7524670180</v>
      </c>
      <c r="R67" s="36">
        <f t="shared" si="4"/>
        <v>7367723842</v>
      </c>
      <c r="S67" s="36">
        <f t="shared" si="7"/>
        <v>90543790134</v>
      </c>
      <c r="T67" s="36">
        <f t="shared" si="5"/>
        <v>40111567603</v>
      </c>
    </row>
    <row r="68" spans="1:20">
      <c r="A68" s="23">
        <v>44593</v>
      </c>
      <c r="B68" s="14">
        <v>22.876179480170627</v>
      </c>
      <c r="C68" s="14">
        <v>15.479295771198643</v>
      </c>
      <c r="D68" s="14">
        <v>8.323308921675066</v>
      </c>
      <c r="E68" s="14">
        <v>7.9611268993602842</v>
      </c>
      <c r="F68" s="20">
        <f t="shared" si="1"/>
        <v>45.360088927595385</v>
      </c>
      <c r="H68" s="22">
        <v>1802392777</v>
      </c>
      <c r="I68" s="22">
        <v>1345338290</v>
      </c>
      <c r="J68" s="21">
        <v>682467907</v>
      </c>
      <c r="K68" s="22">
        <v>680536630</v>
      </c>
      <c r="L68" s="21">
        <v>8067033226</v>
      </c>
      <c r="M68" s="15">
        <f t="shared" si="8"/>
        <v>3556297622</v>
      </c>
      <c r="O68" s="36">
        <f t="shared" si="6"/>
        <v>21688940421</v>
      </c>
      <c r="P68" s="36">
        <f t="shared" si="2"/>
        <v>14686602677</v>
      </c>
      <c r="Q68" s="36">
        <f t="shared" si="3"/>
        <v>7681399008</v>
      </c>
      <c r="R68" s="36">
        <f t="shared" si="4"/>
        <v>7556947827</v>
      </c>
      <c r="S68" s="36">
        <f t="shared" si="7"/>
        <v>92634821860</v>
      </c>
      <c r="T68" s="36">
        <f t="shared" si="5"/>
        <v>41020931927</v>
      </c>
    </row>
    <row r="69" spans="1:20">
      <c r="A69" s="23">
        <v>44621</v>
      </c>
      <c r="B69" s="14">
        <v>22.663738811670331</v>
      </c>
      <c r="C69" s="14">
        <v>15.506849806738494</v>
      </c>
      <c r="D69" s="14">
        <v>8.3441356887252009</v>
      </c>
      <c r="E69" s="14">
        <v>8.2302357282634162</v>
      </c>
      <c r="F69" s="20">
        <f t="shared" si="1"/>
        <v>45.255039964602553</v>
      </c>
      <c r="H69" s="22">
        <v>1852076760</v>
      </c>
      <c r="I69" s="22">
        <v>1787998498</v>
      </c>
      <c r="J69" s="21">
        <v>886509807</v>
      </c>
      <c r="K69" s="22">
        <v>1015142700</v>
      </c>
      <c r="L69" s="21">
        <v>9934605028</v>
      </c>
      <c r="M69" s="15">
        <f t="shared" si="8"/>
        <v>4392877263</v>
      </c>
      <c r="O69" s="36">
        <f t="shared" si="6"/>
        <v>22138799168</v>
      </c>
      <c r="P69" s="36">
        <f t="shared" si="2"/>
        <v>15158566816</v>
      </c>
      <c r="Q69" s="36">
        <f t="shared" si="3"/>
        <v>7934192608</v>
      </c>
      <c r="R69" s="36">
        <f t="shared" si="4"/>
        <v>8049261555</v>
      </c>
      <c r="S69" s="36">
        <f t="shared" si="7"/>
        <v>95433068340</v>
      </c>
      <c r="T69" s="36">
        <f t="shared" si="5"/>
        <v>42152248193</v>
      </c>
    </row>
    <row r="70" spans="1:20">
      <c r="A70" s="23">
        <v>44652</v>
      </c>
      <c r="B70" s="14">
        <v>22.481008642542299</v>
      </c>
      <c r="C70" s="14">
        <v>15.537933957145555</v>
      </c>
      <c r="D70" s="14">
        <v>8.3763006258931405</v>
      </c>
      <c r="E70" s="14">
        <v>8.3555172021619146</v>
      </c>
      <c r="F70" s="20">
        <f t="shared" si="1"/>
        <v>45.249239572257089</v>
      </c>
      <c r="H70" s="22">
        <v>1555310816</v>
      </c>
      <c r="I70" s="22">
        <v>1546802063</v>
      </c>
      <c r="J70" s="21">
        <v>899168549</v>
      </c>
      <c r="K70" s="22">
        <v>811536797</v>
      </c>
      <c r="L70" s="21">
        <v>8884838877</v>
      </c>
      <c r="M70" s="15">
        <f t="shared" si="8"/>
        <v>4072020652</v>
      </c>
      <c r="O70" s="36">
        <f t="shared" si="6"/>
        <v>22541355212</v>
      </c>
      <c r="P70" s="36">
        <f t="shared" si="2"/>
        <v>15589857923</v>
      </c>
      <c r="Q70" s="36">
        <f t="shared" si="3"/>
        <v>8177229146</v>
      </c>
      <c r="R70" s="36">
        <f t="shared" si="4"/>
        <v>8387467963</v>
      </c>
      <c r="S70" s="36">
        <f t="shared" si="7"/>
        <v>97949785827</v>
      </c>
      <c r="T70" s="36">
        <f t="shared" si="5"/>
        <v>43253875583</v>
      </c>
    </row>
    <row r="71" spans="1:20">
      <c r="A71" s="23">
        <v>44682</v>
      </c>
      <c r="B71" s="14">
        <v>22.313531166137292</v>
      </c>
      <c r="C71" s="14">
        <v>15.59421516134131</v>
      </c>
      <c r="D71" s="14">
        <v>8.3734651047106752</v>
      </c>
      <c r="E71" s="14">
        <v>8.3643444389588435</v>
      </c>
      <c r="F71" s="20">
        <f t="shared" si="1"/>
        <v>45.354444128851874</v>
      </c>
      <c r="H71" s="22">
        <v>1685542763</v>
      </c>
      <c r="I71" s="22">
        <v>1592823080</v>
      </c>
      <c r="J71" s="21">
        <v>872238702</v>
      </c>
      <c r="K71" s="22">
        <v>806035703</v>
      </c>
      <c r="L71" s="21">
        <v>9143032040</v>
      </c>
      <c r="M71" s="15">
        <f t="shared" ref="M71:M102" si="9">L71-H71-I71-J71-K71</f>
        <v>4186391792</v>
      </c>
      <c r="O71" s="36">
        <f t="shared" ref="O71:O113" si="10">SUM(H60:H71)</f>
        <v>22905305537</v>
      </c>
      <c r="P71" s="36">
        <f t="shared" ref="P71:P113" si="11">SUM(I60:I71)</f>
        <v>16017083767</v>
      </c>
      <c r="Q71" s="36">
        <f t="shared" ref="Q71:Q113" si="12">SUM(J60:J71)</f>
        <v>8361019269</v>
      </c>
      <c r="R71" s="36">
        <f t="shared" ref="R71:R113" si="13">SUM(K60:K71)</f>
        <v>8595877750</v>
      </c>
      <c r="S71" s="36">
        <f t="shared" ref="S71:S113" si="14">SUM(L60:L71)</f>
        <v>100223286939</v>
      </c>
      <c r="T71" s="36">
        <f t="shared" ref="T71:T113" si="15">SUM(M60:M71)</f>
        <v>44344000616</v>
      </c>
    </row>
    <row r="72" spans="1:20">
      <c r="A72" s="23">
        <v>44713</v>
      </c>
      <c r="B72" s="14">
        <v>22.175132488937884</v>
      </c>
      <c r="C72" s="14">
        <v>15.678331468508652</v>
      </c>
      <c r="D72" s="14">
        <v>8.3582007028276717</v>
      </c>
      <c r="E72" s="14">
        <v>8.4950248683639114</v>
      </c>
      <c r="F72" s="20">
        <f t="shared" ref="F72:F108" si="16">100-SUM(B72:E72)</f>
        <v>45.293310471361877</v>
      </c>
      <c r="H72" s="22">
        <v>2025845779</v>
      </c>
      <c r="I72" s="22">
        <v>1520914475</v>
      </c>
      <c r="J72" s="21">
        <v>732134304</v>
      </c>
      <c r="K72" s="22">
        <v>895841370</v>
      </c>
      <c r="L72" s="21">
        <v>9113978701</v>
      </c>
      <c r="M72" s="15">
        <f t="shared" si="9"/>
        <v>3939242773</v>
      </c>
      <c r="O72" s="36">
        <f t="shared" si="10"/>
        <v>23310742853</v>
      </c>
      <c r="P72" s="36">
        <f t="shared" si="11"/>
        <v>16489879114</v>
      </c>
      <c r="Q72" s="36">
        <f t="shared" si="12"/>
        <v>8547754139</v>
      </c>
      <c r="R72" s="36">
        <f t="shared" si="13"/>
        <v>8940085462</v>
      </c>
      <c r="S72" s="36">
        <f t="shared" si="14"/>
        <v>102557198610</v>
      </c>
      <c r="T72" s="36">
        <f t="shared" si="15"/>
        <v>45268737042</v>
      </c>
    </row>
    <row r="73" spans="1:20">
      <c r="A73" s="23">
        <v>44743</v>
      </c>
      <c r="B73" s="14">
        <v>22.27144678688644</v>
      </c>
      <c r="C73" s="14">
        <v>15.769946591807225</v>
      </c>
      <c r="D73" s="14">
        <v>8.382190084832196</v>
      </c>
      <c r="E73" s="14">
        <v>8.4185283993697162</v>
      </c>
      <c r="F73" s="20">
        <f t="shared" si="16"/>
        <v>45.157888137104422</v>
      </c>
      <c r="H73" s="22">
        <v>2482711055</v>
      </c>
      <c r="I73" s="22">
        <v>1696724240</v>
      </c>
      <c r="J73" s="21">
        <v>741067993</v>
      </c>
      <c r="K73" s="22">
        <v>682319099</v>
      </c>
      <c r="L73" s="21">
        <v>9740360665</v>
      </c>
      <c r="M73" s="15">
        <f t="shared" si="9"/>
        <v>4137538278</v>
      </c>
      <c r="O73" s="36">
        <f t="shared" si="10"/>
        <v>23923172598</v>
      </c>
      <c r="P73" s="36">
        <f t="shared" si="11"/>
        <v>16947700830</v>
      </c>
      <c r="Q73" s="36">
        <f t="shared" si="12"/>
        <v>8758140463</v>
      </c>
      <c r="R73" s="36">
        <f t="shared" si="13"/>
        <v>9053027148</v>
      </c>
      <c r="S73" s="36">
        <f t="shared" si="14"/>
        <v>104765768582</v>
      </c>
      <c r="T73" s="36">
        <f t="shared" si="15"/>
        <v>46083727543</v>
      </c>
    </row>
    <row r="74" spans="1:20">
      <c r="A74" s="23">
        <v>44774</v>
      </c>
      <c r="B74" s="14">
        <v>22.255557360685287</v>
      </c>
      <c r="C74" s="14">
        <v>15.78166402201602</v>
      </c>
      <c r="D74" s="14">
        <v>8.2886625631861897</v>
      </c>
      <c r="E74" s="14">
        <v>8.5222933828448166</v>
      </c>
      <c r="F74" s="20">
        <f t="shared" si="16"/>
        <v>45.151822671267688</v>
      </c>
      <c r="H74" s="22">
        <v>2643587433</v>
      </c>
      <c r="I74" s="22">
        <v>1845993248</v>
      </c>
      <c r="J74" s="21">
        <v>665729005</v>
      </c>
      <c r="K74" s="22">
        <v>913422421</v>
      </c>
      <c r="L74" s="21">
        <v>10630228659</v>
      </c>
      <c r="M74" s="15">
        <f t="shared" si="9"/>
        <v>4561496552</v>
      </c>
      <c r="O74" s="36">
        <f t="shared" si="10"/>
        <v>24384952117</v>
      </c>
      <c r="P74" s="36">
        <f t="shared" si="11"/>
        <v>17300005549</v>
      </c>
      <c r="Q74" s="36">
        <f t="shared" si="12"/>
        <v>8822664236</v>
      </c>
      <c r="R74" s="36">
        <f t="shared" si="13"/>
        <v>9347959089</v>
      </c>
      <c r="S74" s="36">
        <f t="shared" si="14"/>
        <v>106860528411</v>
      </c>
      <c r="T74" s="36">
        <f t="shared" si="15"/>
        <v>47004947420</v>
      </c>
    </row>
    <row r="75" spans="1:20">
      <c r="A75" s="23">
        <v>44805</v>
      </c>
      <c r="B75" s="14">
        <v>21.757903382737975</v>
      </c>
      <c r="C75" s="14">
        <v>16.050707707803618</v>
      </c>
      <c r="D75" s="14">
        <v>8.2710865622261345</v>
      </c>
      <c r="E75" s="14">
        <v>8.6106871614984346</v>
      </c>
      <c r="F75" s="20">
        <f t="shared" si="16"/>
        <v>45.309615185733847</v>
      </c>
      <c r="H75" s="22">
        <v>2091224528</v>
      </c>
      <c r="I75" s="22">
        <v>1762283670</v>
      </c>
      <c r="J75" s="21">
        <v>714891951</v>
      </c>
      <c r="K75" s="22">
        <v>893395719</v>
      </c>
      <c r="L75" s="21">
        <v>9923390154</v>
      </c>
      <c r="M75" s="15">
        <f t="shared" si="9"/>
        <v>4461594286</v>
      </c>
      <c r="O75" s="36">
        <f t="shared" si="10"/>
        <v>24159054086</v>
      </c>
      <c r="P75" s="36">
        <f t="shared" si="11"/>
        <v>17830892034</v>
      </c>
      <c r="Q75" s="36">
        <f t="shared" si="12"/>
        <v>8909525608</v>
      </c>
      <c r="R75" s="36">
        <f t="shared" si="13"/>
        <v>9571765491</v>
      </c>
      <c r="S75" s="36">
        <f t="shared" si="14"/>
        <v>108265964245</v>
      </c>
      <c r="T75" s="36">
        <f t="shared" si="15"/>
        <v>47794727026</v>
      </c>
    </row>
    <row r="76" spans="1:20">
      <c r="A76" s="23">
        <v>44835</v>
      </c>
      <c r="B76" s="14">
        <v>21.245142720728065</v>
      </c>
      <c r="C76" s="14">
        <v>16.173419116061389</v>
      </c>
      <c r="D76" s="14">
        <v>8.1557804330101646</v>
      </c>
      <c r="E76" s="14">
        <v>8.7904880731237984</v>
      </c>
      <c r="F76" s="20">
        <f t="shared" si="16"/>
        <v>45.635169657076588</v>
      </c>
      <c r="H76" s="22">
        <v>1621106041</v>
      </c>
      <c r="I76" s="22">
        <v>1415100089</v>
      </c>
      <c r="J76" s="21">
        <v>598265217</v>
      </c>
      <c r="K76" s="22">
        <v>882092275</v>
      </c>
      <c r="L76" s="21">
        <v>8659667942</v>
      </c>
      <c r="M76" s="15">
        <f t="shared" si="9"/>
        <v>4143104320</v>
      </c>
      <c r="O76" s="36">
        <f t="shared" si="10"/>
        <v>23563655172</v>
      </c>
      <c r="P76" s="36">
        <f t="shared" si="11"/>
        <v>17947709684</v>
      </c>
      <c r="Q76" s="36">
        <f t="shared" si="12"/>
        <v>8766320983</v>
      </c>
      <c r="R76" s="36">
        <f t="shared" si="13"/>
        <v>9761295956</v>
      </c>
      <c r="S76" s="36">
        <f t="shared" si="14"/>
        <v>108101598394</v>
      </c>
      <c r="T76" s="36">
        <f t="shared" si="15"/>
        <v>48062616599</v>
      </c>
    </row>
    <row r="77" spans="1:20">
      <c r="A77" s="23">
        <v>44866</v>
      </c>
      <c r="B77" s="14">
        <v>20.839406272891829</v>
      </c>
      <c r="C77" s="14">
        <v>16.282095906742416</v>
      </c>
      <c r="D77" s="14">
        <v>8.1219859700245713</v>
      </c>
      <c r="E77" s="14">
        <v>8.8077543752285514</v>
      </c>
      <c r="F77" s="20">
        <f t="shared" si="16"/>
        <v>45.948757475112629</v>
      </c>
      <c r="H77" s="22">
        <v>1256543331</v>
      </c>
      <c r="I77" s="22">
        <v>969296217</v>
      </c>
      <c r="J77" s="21">
        <v>506798973</v>
      </c>
      <c r="K77" s="22">
        <v>573568637</v>
      </c>
      <c r="L77" s="21">
        <v>6747092929</v>
      </c>
      <c r="M77" s="15">
        <f t="shared" si="9"/>
        <v>3440885771</v>
      </c>
      <c r="O77" s="36">
        <f t="shared" si="10"/>
        <v>22872991152</v>
      </c>
      <c r="P77" s="36">
        <f t="shared" si="11"/>
        <v>17880417212</v>
      </c>
      <c r="Q77" s="36">
        <f t="shared" si="12"/>
        <v>8627127292</v>
      </c>
      <c r="R77" s="36">
        <f t="shared" si="13"/>
        <v>9679429846</v>
      </c>
      <c r="S77" s="36">
        <f t="shared" si="14"/>
        <v>106886999108</v>
      </c>
      <c r="T77" s="36">
        <f t="shared" si="15"/>
        <v>47827033606</v>
      </c>
    </row>
    <row r="78" spans="1:20">
      <c r="A78" s="23">
        <v>44896</v>
      </c>
      <c r="B78" s="14">
        <v>20.530067891660156</v>
      </c>
      <c r="C78" s="14">
        <v>16.435867175805644</v>
      </c>
      <c r="D78" s="14">
        <v>8.0888188567534627</v>
      </c>
      <c r="E78" s="14">
        <v>8.7697923512243392</v>
      </c>
      <c r="F78" s="20">
        <f t="shared" si="16"/>
        <v>46.175453724556398</v>
      </c>
      <c r="H78" s="22">
        <v>1307039399</v>
      </c>
      <c r="I78" s="22">
        <v>1168953810</v>
      </c>
      <c r="J78" s="21">
        <v>552458046</v>
      </c>
      <c r="K78" s="22">
        <v>657642244</v>
      </c>
      <c r="L78" s="21">
        <v>7002855418</v>
      </c>
      <c r="M78" s="15">
        <f t="shared" si="9"/>
        <v>3316761919</v>
      </c>
      <c r="O78" s="36">
        <f t="shared" si="10"/>
        <v>22351522789</v>
      </c>
      <c r="P78" s="36">
        <f t="shared" si="11"/>
        <v>17903192126</v>
      </c>
      <c r="Q78" s="36">
        <f t="shared" si="12"/>
        <v>8517234142</v>
      </c>
      <c r="R78" s="36">
        <f t="shared" si="13"/>
        <v>9560124240</v>
      </c>
      <c r="S78" s="36">
        <f t="shared" si="14"/>
        <v>105951960669</v>
      </c>
      <c r="T78" s="36">
        <f t="shared" si="15"/>
        <v>47619887372</v>
      </c>
    </row>
    <row r="79" spans="1:20">
      <c r="A79" s="23">
        <v>44927</v>
      </c>
      <c r="B79" s="14">
        <v>20.120276505301337</v>
      </c>
      <c r="C79" s="14">
        <v>16.464985487444693</v>
      </c>
      <c r="D79" s="14">
        <v>8.1605606943461257</v>
      </c>
      <c r="E79" s="14">
        <v>8.8731157622242858</v>
      </c>
      <c r="F79" s="20">
        <f t="shared" si="16"/>
        <v>46.381061550683562</v>
      </c>
      <c r="H79" s="22">
        <v>1515238549</v>
      </c>
      <c r="I79" s="22">
        <v>1228299034</v>
      </c>
      <c r="J79" s="21">
        <v>707153090</v>
      </c>
      <c r="K79" s="22">
        <v>832006345</v>
      </c>
      <c r="L79" s="21">
        <v>7698093611</v>
      </c>
      <c r="M79" s="15">
        <f t="shared" si="9"/>
        <v>3415396593</v>
      </c>
      <c r="O79" s="36">
        <f t="shared" si="10"/>
        <v>21838619231</v>
      </c>
      <c r="P79" s="36">
        <f t="shared" si="11"/>
        <v>17880526714</v>
      </c>
      <c r="Q79" s="36">
        <f t="shared" si="12"/>
        <v>8558883544</v>
      </c>
      <c r="R79" s="36">
        <f t="shared" si="13"/>
        <v>9643539940</v>
      </c>
      <c r="S79" s="36">
        <f t="shared" si="14"/>
        <v>105545177250</v>
      </c>
      <c r="T79" s="36">
        <f t="shared" si="15"/>
        <v>47623607821</v>
      </c>
    </row>
    <row r="80" spans="1:20">
      <c r="A80" s="23">
        <v>44958</v>
      </c>
      <c r="B80" s="14">
        <v>19.826462967122065</v>
      </c>
      <c r="C80" s="14">
        <v>16.456235213376587</v>
      </c>
      <c r="D80" s="14">
        <v>8.1972979899989458</v>
      </c>
      <c r="E80" s="14">
        <v>8.9056111268111238</v>
      </c>
      <c r="F80" s="20">
        <f t="shared" si="16"/>
        <v>46.614392702691276</v>
      </c>
      <c r="H80" s="22">
        <v>1155699842</v>
      </c>
      <c r="I80" s="22">
        <v>1069726051</v>
      </c>
      <c r="J80" s="21">
        <v>588199943</v>
      </c>
      <c r="K80" s="22">
        <v>572183426</v>
      </c>
      <c r="L80" s="21">
        <v>6406357934</v>
      </c>
      <c r="M80" s="15">
        <f t="shared" si="9"/>
        <v>3020548672</v>
      </c>
      <c r="O80" s="36">
        <f t="shared" si="10"/>
        <v>21191926296</v>
      </c>
      <c r="P80" s="36">
        <f t="shared" si="11"/>
        <v>17604914475</v>
      </c>
      <c r="Q80" s="36">
        <f t="shared" si="12"/>
        <v>8464615580</v>
      </c>
      <c r="R80" s="36">
        <f t="shared" si="13"/>
        <v>9535186736</v>
      </c>
      <c r="S80" s="36">
        <f t="shared" si="14"/>
        <v>103884501958</v>
      </c>
      <c r="T80" s="36">
        <f t="shared" si="15"/>
        <v>47087858871</v>
      </c>
    </row>
    <row r="81" spans="1:20">
      <c r="A81" s="23">
        <v>44986</v>
      </c>
      <c r="B81" s="14">
        <v>19.618548873600115</v>
      </c>
      <c r="C81" s="14">
        <v>16.178642915752846</v>
      </c>
      <c r="D81" s="14">
        <v>8.2062475206134557</v>
      </c>
      <c r="E81" s="14">
        <v>8.8258363714001522</v>
      </c>
      <c r="F81" s="20">
        <f t="shared" si="16"/>
        <v>47.170724318633425</v>
      </c>
      <c r="H81" s="22">
        <v>1011873085</v>
      </c>
      <c r="I81" s="22">
        <v>976106734</v>
      </c>
      <c r="J81" s="21">
        <v>633619985</v>
      </c>
      <c r="K81" s="22">
        <v>648436071</v>
      </c>
      <c r="L81" s="21">
        <v>6723640216</v>
      </c>
      <c r="M81" s="15">
        <f t="shared" si="9"/>
        <v>3453604341</v>
      </c>
      <c r="O81" s="36">
        <f t="shared" si="10"/>
        <v>20351722621</v>
      </c>
      <c r="P81" s="36">
        <f t="shared" si="11"/>
        <v>16793022711</v>
      </c>
      <c r="Q81" s="36">
        <f t="shared" si="12"/>
        <v>8211725758</v>
      </c>
      <c r="R81" s="36">
        <f t="shared" si="13"/>
        <v>9168480107</v>
      </c>
      <c r="S81" s="36">
        <f t="shared" si="14"/>
        <v>100673537146</v>
      </c>
      <c r="T81" s="36">
        <f t="shared" si="15"/>
        <v>46148585949</v>
      </c>
    </row>
    <row r="82" spans="1:20">
      <c r="A82" s="23">
        <v>45017</v>
      </c>
      <c r="B82" s="14">
        <v>19.72430249308443</v>
      </c>
      <c r="C82" s="14">
        <v>16.035776261293925</v>
      </c>
      <c r="D82" s="14">
        <v>8.1418226892951999</v>
      </c>
      <c r="E82" s="14">
        <v>8.7972791413140339</v>
      </c>
      <c r="F82" s="20">
        <f t="shared" si="16"/>
        <v>47.300819415012413</v>
      </c>
      <c r="H82" s="22">
        <v>1141346237</v>
      </c>
      <c r="I82" s="22">
        <v>972355966</v>
      </c>
      <c r="J82" s="21">
        <v>609876431</v>
      </c>
      <c r="K82" s="22">
        <v>548731011</v>
      </c>
      <c r="L82" s="21">
        <v>6201232735</v>
      </c>
      <c r="M82" s="15">
        <f t="shared" si="9"/>
        <v>2928923090</v>
      </c>
      <c r="O82" s="36">
        <f t="shared" si="10"/>
        <v>19937758042</v>
      </c>
      <c r="P82" s="36">
        <f t="shared" si="11"/>
        <v>16218576614</v>
      </c>
      <c r="Q82" s="36">
        <f t="shared" si="12"/>
        <v>7922433640</v>
      </c>
      <c r="R82" s="36">
        <f t="shared" si="13"/>
        <v>8905674321</v>
      </c>
      <c r="S82" s="36">
        <f t="shared" si="14"/>
        <v>97989931004</v>
      </c>
      <c r="T82" s="36">
        <f t="shared" si="15"/>
        <v>45005488387</v>
      </c>
    </row>
    <row r="83" spans="1:20">
      <c r="A83" s="23">
        <v>45047</v>
      </c>
      <c r="B83" s="14">
        <v>19.82498729806635</v>
      </c>
      <c r="C83" s="14">
        <v>15.917482765664225</v>
      </c>
      <c r="D83" s="14">
        <v>8.053583350659661</v>
      </c>
      <c r="E83" s="14">
        <v>8.8016947283585303</v>
      </c>
      <c r="F83" s="20">
        <f t="shared" si="16"/>
        <v>47.40225185725123</v>
      </c>
      <c r="H83" s="22">
        <v>1318041468</v>
      </c>
      <c r="I83" s="22">
        <v>1095680139</v>
      </c>
      <c r="J83" s="21">
        <v>602019518</v>
      </c>
      <c r="K83" s="22">
        <v>601921739</v>
      </c>
      <c r="L83" s="21">
        <v>6782731921</v>
      </c>
      <c r="M83" s="15">
        <f t="shared" si="9"/>
        <v>3165069057</v>
      </c>
      <c r="O83" s="36">
        <f t="shared" si="10"/>
        <v>19570256747</v>
      </c>
      <c r="P83" s="36">
        <f t="shared" si="11"/>
        <v>15721433673</v>
      </c>
      <c r="Q83" s="36">
        <f t="shared" si="12"/>
        <v>7652214456</v>
      </c>
      <c r="R83" s="36">
        <f t="shared" si="13"/>
        <v>8701560357</v>
      </c>
      <c r="S83" s="36">
        <f t="shared" si="14"/>
        <v>95629630885</v>
      </c>
      <c r="T83" s="36">
        <f t="shared" si="15"/>
        <v>43984165652</v>
      </c>
    </row>
    <row r="84" spans="1:20">
      <c r="A84" s="23">
        <v>45078</v>
      </c>
      <c r="B84" s="14">
        <v>19.780419714498564</v>
      </c>
      <c r="C84" s="14">
        <v>15.95281000948116</v>
      </c>
      <c r="D84" s="14">
        <v>8.088808952334027</v>
      </c>
      <c r="E84" s="14">
        <v>8.5894769329480525</v>
      </c>
      <c r="F84" s="20">
        <f t="shared" si="16"/>
        <v>47.588484390738195</v>
      </c>
      <c r="H84" s="22">
        <v>1553708410</v>
      </c>
      <c r="I84" s="22">
        <v>1210327042</v>
      </c>
      <c r="J84" s="21">
        <v>587051941</v>
      </c>
      <c r="K84" s="22">
        <v>500137274</v>
      </c>
      <c r="L84" s="21">
        <v>6948645828</v>
      </c>
      <c r="M84" s="15">
        <f t="shared" si="9"/>
        <v>3097421161</v>
      </c>
      <c r="O84" s="36">
        <f t="shared" si="10"/>
        <v>19098119378</v>
      </c>
      <c r="P84" s="36">
        <f t="shared" si="11"/>
        <v>15410846240</v>
      </c>
      <c r="Q84" s="36">
        <f t="shared" si="12"/>
        <v>7507132093</v>
      </c>
      <c r="R84" s="36">
        <f t="shared" si="13"/>
        <v>8305856261</v>
      </c>
      <c r="S84" s="36">
        <f t="shared" si="14"/>
        <v>93464298012</v>
      </c>
      <c r="T84" s="36">
        <f t="shared" si="15"/>
        <v>43142344040</v>
      </c>
    </row>
    <row r="85" spans="1:20">
      <c r="A85" s="23">
        <v>45108</v>
      </c>
      <c r="B85" s="14">
        <v>19.436666487234323</v>
      </c>
      <c r="C85" s="14">
        <v>15.970727519080494</v>
      </c>
      <c r="D85" s="14">
        <v>8.0871142641774494</v>
      </c>
      <c r="E85" s="14">
        <v>8.7891248038325998</v>
      </c>
      <c r="F85" s="20">
        <f t="shared" si="16"/>
        <v>47.716366925675132</v>
      </c>
      <c r="H85" s="22">
        <v>1818442096</v>
      </c>
      <c r="I85" s="22">
        <v>1445880930</v>
      </c>
      <c r="J85" s="21">
        <v>608925472</v>
      </c>
      <c r="K85" s="22">
        <v>727891960</v>
      </c>
      <c r="L85" s="21">
        <v>8030673724</v>
      </c>
      <c r="M85" s="15">
        <f t="shared" si="9"/>
        <v>3429533266</v>
      </c>
      <c r="O85" s="36">
        <f t="shared" si="10"/>
        <v>18433850419</v>
      </c>
      <c r="P85" s="36">
        <f t="shared" si="11"/>
        <v>15160002930</v>
      </c>
      <c r="Q85" s="36">
        <f t="shared" si="12"/>
        <v>7374989572</v>
      </c>
      <c r="R85" s="36">
        <f t="shared" si="13"/>
        <v>8351429122</v>
      </c>
      <c r="S85" s="36">
        <f t="shared" si="14"/>
        <v>91754611071</v>
      </c>
      <c r="T85" s="36">
        <f t="shared" si="15"/>
        <v>42434339028</v>
      </c>
    </row>
    <row r="86" spans="1:20">
      <c r="A86" s="23">
        <v>45139</v>
      </c>
      <c r="B86" s="14">
        <v>19.048748477117762</v>
      </c>
      <c r="C86" s="14">
        <v>15.95105190699295</v>
      </c>
      <c r="D86" s="14">
        <v>8.2104548730820923</v>
      </c>
      <c r="E86" s="14">
        <v>8.7017981775170057</v>
      </c>
      <c r="F86" s="20">
        <f t="shared" si="16"/>
        <v>48.087946565290189</v>
      </c>
      <c r="H86" s="22">
        <v>1791273278</v>
      </c>
      <c r="I86" s="22">
        <v>1420209069</v>
      </c>
      <c r="J86" s="21">
        <v>576365162</v>
      </c>
      <c r="K86" s="22">
        <v>609583146</v>
      </c>
      <c r="L86" s="21">
        <v>8069181447</v>
      </c>
      <c r="M86" s="15">
        <f t="shared" si="9"/>
        <v>3671750792</v>
      </c>
      <c r="O86" s="36">
        <f t="shared" si="10"/>
        <v>17581536264</v>
      </c>
      <c r="P86" s="36">
        <f t="shared" si="11"/>
        <v>14734218751</v>
      </c>
      <c r="Q86" s="36">
        <f t="shared" si="12"/>
        <v>7285625729</v>
      </c>
      <c r="R86" s="36">
        <f t="shared" si="13"/>
        <v>8047589847</v>
      </c>
      <c r="S86" s="36">
        <f t="shared" si="14"/>
        <v>89193563859</v>
      </c>
      <c r="T86" s="36">
        <f t="shared" si="15"/>
        <v>41544593268</v>
      </c>
    </row>
    <row r="87" spans="1:20">
      <c r="A87" s="23">
        <v>45170</v>
      </c>
      <c r="B87" s="14">
        <v>19.071570291859548</v>
      </c>
      <c r="C87" s="14">
        <v>15.92533741199269</v>
      </c>
      <c r="D87" s="14">
        <v>8.2690553546697831</v>
      </c>
      <c r="E87" s="14">
        <v>8.5641678507783787</v>
      </c>
      <c r="F87" s="20">
        <f t="shared" si="16"/>
        <v>48.169869090699606</v>
      </c>
      <c r="H87" s="22">
        <v>1696386730</v>
      </c>
      <c r="I87" s="22">
        <v>1383702802</v>
      </c>
      <c r="J87" s="21">
        <v>586239853</v>
      </c>
      <c r="K87" s="22">
        <v>575919315</v>
      </c>
      <c r="L87" s="21">
        <v>7687868674</v>
      </c>
      <c r="M87" s="15">
        <f t="shared" si="9"/>
        <v>3445619974</v>
      </c>
      <c r="O87" s="36">
        <f t="shared" si="10"/>
        <v>17186698466</v>
      </c>
      <c r="P87" s="36">
        <f t="shared" si="11"/>
        <v>14355637883</v>
      </c>
      <c r="Q87" s="36">
        <f t="shared" si="12"/>
        <v>7156973631</v>
      </c>
      <c r="R87" s="36">
        <f t="shared" si="13"/>
        <v>7730113443</v>
      </c>
      <c r="S87" s="36">
        <f t="shared" si="14"/>
        <v>86958042379</v>
      </c>
      <c r="T87" s="36">
        <f t="shared" si="15"/>
        <v>40528618956</v>
      </c>
    </row>
    <row r="88" spans="1:20">
      <c r="A88" s="23">
        <v>45200</v>
      </c>
      <c r="B88" s="14">
        <v>19.264924821709265</v>
      </c>
      <c r="C88" s="14">
        <v>15.909859709368451</v>
      </c>
      <c r="D88" s="14">
        <v>8.4071054812889887</v>
      </c>
      <c r="E88" s="14">
        <v>8.3653518858916911</v>
      </c>
      <c r="F88" s="20">
        <f t="shared" si="16"/>
        <v>48.052758101741603</v>
      </c>
      <c r="H88" s="22">
        <v>1455508908</v>
      </c>
      <c r="I88" s="22">
        <v>1129811978</v>
      </c>
      <c r="J88" s="21">
        <v>566005695</v>
      </c>
      <c r="K88" s="22">
        <v>560167735</v>
      </c>
      <c r="L88" s="21">
        <v>6904969067</v>
      </c>
      <c r="M88" s="15">
        <f t="shared" si="9"/>
        <v>3193474751</v>
      </c>
      <c r="O88" s="36">
        <f t="shared" si="10"/>
        <v>17021101333</v>
      </c>
      <c r="P88" s="36">
        <f t="shared" si="11"/>
        <v>14070349772</v>
      </c>
      <c r="Q88" s="36">
        <f t="shared" si="12"/>
        <v>7124714109</v>
      </c>
      <c r="R88" s="36">
        <f t="shared" si="13"/>
        <v>7408188903</v>
      </c>
      <c r="S88" s="36">
        <f t="shared" si="14"/>
        <v>85203343504</v>
      </c>
      <c r="T88" s="36">
        <f t="shared" si="15"/>
        <v>39578989387</v>
      </c>
    </row>
    <row r="89" spans="1:20">
      <c r="A89" s="23">
        <v>45231</v>
      </c>
      <c r="B89" s="14">
        <v>19.340294605135686</v>
      </c>
      <c r="C89" s="14">
        <v>16.06321180044009</v>
      </c>
      <c r="D89" s="14">
        <v>8.4659843883612957</v>
      </c>
      <c r="E89" s="14">
        <v>8.2986611768788432</v>
      </c>
      <c r="F89" s="20">
        <f t="shared" si="16"/>
        <v>47.83184802918408</v>
      </c>
      <c r="H89" s="22">
        <v>1109219824</v>
      </c>
      <c r="I89" s="22">
        <v>925301829</v>
      </c>
      <c r="J89" s="21">
        <v>452118114</v>
      </c>
      <c r="K89" s="22">
        <v>422271855</v>
      </c>
      <c r="L89" s="21">
        <v>5624037766</v>
      </c>
      <c r="M89" s="15">
        <f t="shared" si="9"/>
        <v>2715126144</v>
      </c>
      <c r="O89" s="36">
        <f t="shared" si="10"/>
        <v>16873777826</v>
      </c>
      <c r="P89" s="36">
        <f t="shared" si="11"/>
        <v>14026355384</v>
      </c>
      <c r="Q89" s="36">
        <f t="shared" si="12"/>
        <v>7070033250</v>
      </c>
      <c r="R89" s="36">
        <f t="shared" si="13"/>
        <v>7256892121</v>
      </c>
      <c r="S89" s="36">
        <f t="shared" si="14"/>
        <v>84080288341</v>
      </c>
      <c r="T89" s="36">
        <f t="shared" si="15"/>
        <v>38853229760</v>
      </c>
    </row>
    <row r="90" spans="1:20">
      <c r="A90" s="23">
        <v>45261</v>
      </c>
      <c r="B90" s="14">
        <v>19.428836715855603</v>
      </c>
      <c r="C90" s="14">
        <v>16.04951893165557</v>
      </c>
      <c r="D90" s="14">
        <v>8.5044142611309361</v>
      </c>
      <c r="E90" s="14">
        <v>8.2033938238933892</v>
      </c>
      <c r="F90" s="20">
        <f t="shared" si="16"/>
        <v>47.813836267464495</v>
      </c>
      <c r="H90" s="22">
        <v>1171595815</v>
      </c>
      <c r="I90" s="22">
        <v>980164257</v>
      </c>
      <c r="J90" s="21">
        <v>482967900</v>
      </c>
      <c r="K90" s="22">
        <v>484284789</v>
      </c>
      <c r="L90" s="21">
        <v>5909006998</v>
      </c>
      <c r="M90" s="15">
        <f t="shared" si="9"/>
        <v>2789994237</v>
      </c>
      <c r="O90" s="36">
        <f t="shared" si="10"/>
        <v>16738334242</v>
      </c>
      <c r="P90" s="36">
        <f t="shared" si="11"/>
        <v>13837565831</v>
      </c>
      <c r="Q90" s="36">
        <f t="shared" si="12"/>
        <v>7000543104</v>
      </c>
      <c r="R90" s="36">
        <f t="shared" si="13"/>
        <v>7083534666</v>
      </c>
      <c r="S90" s="36">
        <f t="shared" si="14"/>
        <v>82986439921</v>
      </c>
      <c r="T90" s="36">
        <f t="shared" si="15"/>
        <v>38326462078</v>
      </c>
    </row>
    <row r="91" spans="1:20">
      <c r="A91" s="23">
        <v>45292</v>
      </c>
      <c r="B91" s="14">
        <v>19.695931929984074</v>
      </c>
      <c r="C91" s="14">
        <v>16.231527876348416</v>
      </c>
      <c r="D91" s="14">
        <v>8.4159169240959955</v>
      </c>
      <c r="E91" s="14">
        <v>7.9738912743341199</v>
      </c>
      <c r="F91" s="20">
        <f t="shared" si="16"/>
        <v>47.68273199523739</v>
      </c>
      <c r="H91" s="22">
        <v>1486552170</v>
      </c>
      <c r="I91" s="22">
        <v>1176598691</v>
      </c>
      <c r="J91" s="21">
        <v>527227516</v>
      </c>
      <c r="K91" s="22">
        <v>531317861</v>
      </c>
      <c r="L91" s="21">
        <v>6460416621</v>
      </c>
      <c r="M91" s="15">
        <f t="shared" si="9"/>
        <v>2738720383</v>
      </c>
      <c r="O91" s="36">
        <f t="shared" si="10"/>
        <v>16709647863</v>
      </c>
      <c r="P91" s="36">
        <f t="shared" si="11"/>
        <v>13785865488</v>
      </c>
      <c r="Q91" s="36">
        <f t="shared" si="12"/>
        <v>6820617530</v>
      </c>
      <c r="R91" s="36">
        <f t="shared" si="13"/>
        <v>6782846182</v>
      </c>
      <c r="S91" s="36">
        <f t="shared" si="14"/>
        <v>81748762931</v>
      </c>
      <c r="T91" s="36">
        <f t="shared" si="15"/>
        <v>37649785868</v>
      </c>
    </row>
    <row r="92" spans="1:20">
      <c r="A92" s="23">
        <v>45323</v>
      </c>
      <c r="B92" s="14">
        <v>19.732632962569628</v>
      </c>
      <c r="C92" s="14">
        <v>16.269178630620011</v>
      </c>
      <c r="D92" s="14">
        <v>8.401482298858058</v>
      </c>
      <c r="E92" s="14">
        <v>8.0152802280112283</v>
      </c>
      <c r="F92" s="20">
        <f t="shared" si="16"/>
        <v>47.581425879941072</v>
      </c>
      <c r="H92" s="22">
        <v>1234094466</v>
      </c>
      <c r="I92" s="22">
        <v>1133470501</v>
      </c>
      <c r="J92" s="21">
        <v>591733673</v>
      </c>
      <c r="K92" s="22">
        <v>623451084</v>
      </c>
      <c r="L92" s="21">
        <v>6640930521</v>
      </c>
      <c r="M92" s="15">
        <f t="shared" si="9"/>
        <v>3058180797</v>
      </c>
      <c r="O92" s="36">
        <f t="shared" si="10"/>
        <v>16788042487</v>
      </c>
      <c r="P92" s="36">
        <f t="shared" si="11"/>
        <v>13849609938</v>
      </c>
      <c r="Q92" s="36">
        <f t="shared" si="12"/>
        <v>6824151260</v>
      </c>
      <c r="R92" s="36">
        <f t="shared" si="13"/>
        <v>6834113840</v>
      </c>
      <c r="S92" s="36">
        <f t="shared" si="14"/>
        <v>81983335518</v>
      </c>
      <c r="T92" s="36">
        <f t="shared" si="15"/>
        <v>37687417993</v>
      </c>
    </row>
    <row r="93" spans="1:20">
      <c r="A93" s="23">
        <v>45352</v>
      </c>
      <c r="B93" s="14">
        <v>19.788585836205723</v>
      </c>
      <c r="C93" s="14">
        <v>16.366753103779985</v>
      </c>
      <c r="D93" s="14">
        <v>8.5103862335678659</v>
      </c>
      <c r="E93" s="14">
        <v>7.9463013519485743</v>
      </c>
      <c r="F93" s="20">
        <f t="shared" si="16"/>
        <v>47.387973474497848</v>
      </c>
      <c r="H93" s="22">
        <v>992002038</v>
      </c>
      <c r="I93" s="22">
        <v>1014198187</v>
      </c>
      <c r="J93" s="21">
        <v>696281222</v>
      </c>
      <c r="K93" s="22">
        <v>568184770</v>
      </c>
      <c r="L93" s="21">
        <v>6446527432</v>
      </c>
      <c r="M93" s="15">
        <f t="shared" si="9"/>
        <v>3175861215</v>
      </c>
      <c r="O93" s="36">
        <f t="shared" si="10"/>
        <v>16768171440</v>
      </c>
      <c r="P93" s="36">
        <f t="shared" si="11"/>
        <v>13887701391</v>
      </c>
      <c r="Q93" s="36">
        <f t="shared" si="12"/>
        <v>6886812497</v>
      </c>
      <c r="R93" s="36">
        <f t="shared" si="13"/>
        <v>6753862539</v>
      </c>
      <c r="S93" s="36">
        <f t="shared" si="14"/>
        <v>81706222734</v>
      </c>
      <c r="T93" s="36">
        <f t="shared" si="15"/>
        <v>37409674867</v>
      </c>
    </row>
    <row r="94" spans="1:20">
      <c r="A94" s="23">
        <v>45383</v>
      </c>
      <c r="B94" s="14">
        <v>19.623591635046211</v>
      </c>
      <c r="C94" s="14">
        <v>16.352707712481205</v>
      </c>
      <c r="D94" s="14">
        <v>8.6184575093228659</v>
      </c>
      <c r="E94" s="14">
        <v>7.9432998583011338</v>
      </c>
      <c r="F94" s="20">
        <f t="shared" si="16"/>
        <v>47.461943284848587</v>
      </c>
      <c r="H94" s="22">
        <v>1001101454</v>
      </c>
      <c r="I94" s="22">
        <v>960072356</v>
      </c>
      <c r="J94" s="21">
        <v>695767780</v>
      </c>
      <c r="K94" s="22">
        <v>546009350</v>
      </c>
      <c r="L94" s="21">
        <v>6225337655</v>
      </c>
      <c r="M94" s="15">
        <f t="shared" si="9"/>
        <v>3022386715</v>
      </c>
      <c r="O94" s="36">
        <f t="shared" si="10"/>
        <v>16627926657</v>
      </c>
      <c r="P94" s="36">
        <f t="shared" si="11"/>
        <v>13875417781</v>
      </c>
      <c r="Q94" s="36">
        <f t="shared" si="12"/>
        <v>6972703846</v>
      </c>
      <c r="R94" s="36">
        <f t="shared" si="13"/>
        <v>6751140878</v>
      </c>
      <c r="S94" s="36">
        <f t="shared" si="14"/>
        <v>81730327654</v>
      </c>
      <c r="T94" s="36">
        <f t="shared" si="15"/>
        <v>37503138492</v>
      </c>
    </row>
    <row r="95" spans="1:20">
      <c r="A95" s="23">
        <v>45413</v>
      </c>
      <c r="B95" s="14">
        <v>19.546732310079161</v>
      </c>
      <c r="C95" s="14">
        <v>16.300819051576219</v>
      </c>
      <c r="D95" s="14">
        <v>8.736982952077847</v>
      </c>
      <c r="E95" s="14">
        <v>7.9684554865245252</v>
      </c>
      <c r="F95" s="20">
        <f t="shared" si="16"/>
        <v>47.447010199742252</v>
      </c>
      <c r="H95" s="22">
        <v>1186617163</v>
      </c>
      <c r="I95" s="22">
        <v>997096569</v>
      </c>
      <c r="J95" s="21">
        <v>662516666</v>
      </c>
      <c r="K95" s="22">
        <v>596506625</v>
      </c>
      <c r="L95" s="21">
        <v>6451490794</v>
      </c>
      <c r="M95" s="15">
        <f t="shared" si="9"/>
        <v>3008753771</v>
      </c>
      <c r="O95" s="36">
        <f t="shared" si="10"/>
        <v>16496502352</v>
      </c>
      <c r="P95" s="36">
        <f t="shared" si="11"/>
        <v>13776834211</v>
      </c>
      <c r="Q95" s="36">
        <f t="shared" si="12"/>
        <v>7033200994</v>
      </c>
      <c r="R95" s="36">
        <f t="shared" si="13"/>
        <v>6745725764</v>
      </c>
      <c r="S95" s="36">
        <f t="shared" si="14"/>
        <v>81399086527</v>
      </c>
      <c r="T95" s="36">
        <f t="shared" si="15"/>
        <v>37346823206</v>
      </c>
    </row>
    <row r="96" spans="1:20">
      <c r="A96" s="23">
        <v>45444</v>
      </c>
      <c r="B96" s="14">
        <v>19.512300248270151</v>
      </c>
      <c r="C96" s="14">
        <v>16.307433960297441</v>
      </c>
      <c r="D96" s="14">
        <v>8.7574128793169947</v>
      </c>
      <c r="E96" s="14">
        <v>7.9927885541894481</v>
      </c>
      <c r="F96" s="20">
        <f t="shared" si="16"/>
        <v>47.430064357925964</v>
      </c>
      <c r="H96" s="22">
        <v>1442352220</v>
      </c>
      <c r="I96" s="22">
        <v>1147386998</v>
      </c>
      <c r="J96" s="21">
        <v>564906271</v>
      </c>
      <c r="K96" s="22">
        <v>487034301</v>
      </c>
      <c r="L96" s="21">
        <v>6597289688</v>
      </c>
      <c r="M96" s="15">
        <f t="shared" si="9"/>
        <v>2955609898</v>
      </c>
      <c r="O96" s="36">
        <f t="shared" si="10"/>
        <v>16385146162</v>
      </c>
      <c r="P96" s="36">
        <f t="shared" si="11"/>
        <v>13713894167</v>
      </c>
      <c r="Q96" s="36">
        <f t="shared" si="12"/>
        <v>7011055324</v>
      </c>
      <c r="R96" s="36">
        <f t="shared" si="13"/>
        <v>6732622791</v>
      </c>
      <c r="S96" s="36">
        <f t="shared" si="14"/>
        <v>81047730387</v>
      </c>
      <c r="T96" s="36">
        <f t="shared" si="15"/>
        <v>37205011943</v>
      </c>
    </row>
    <row r="97" spans="1:20">
      <c r="A97" s="23">
        <v>45474</v>
      </c>
      <c r="B97" s="14">
        <v>19.577614651096884</v>
      </c>
      <c r="C97" s="14">
        <v>16.310872209897067</v>
      </c>
      <c r="D97" s="14">
        <v>8.7601716843618558</v>
      </c>
      <c r="E97" s="14">
        <v>7.9223774491385859</v>
      </c>
      <c r="F97" s="20">
        <f t="shared" si="16"/>
        <v>47.428964005505605</v>
      </c>
      <c r="H97" s="22">
        <v>1904714276</v>
      </c>
      <c r="I97" s="22">
        <v>1474028342</v>
      </c>
      <c r="J97" s="21">
        <v>613327580</v>
      </c>
      <c r="K97" s="22">
        <v>681368131</v>
      </c>
      <c r="L97" s="21">
        <v>8252669745</v>
      </c>
      <c r="M97" s="15">
        <f t="shared" si="9"/>
        <v>3579231416</v>
      </c>
      <c r="O97" s="36">
        <f t="shared" si="10"/>
        <v>16471418342</v>
      </c>
      <c r="P97" s="36">
        <f t="shared" si="11"/>
        <v>13742041579</v>
      </c>
      <c r="Q97" s="36">
        <f t="shared" si="12"/>
        <v>7015457432</v>
      </c>
      <c r="R97" s="36">
        <f t="shared" si="13"/>
        <v>6686098962</v>
      </c>
      <c r="S97" s="36">
        <f t="shared" si="14"/>
        <v>81269726408</v>
      </c>
      <c r="T97" s="36">
        <f t="shared" si="15"/>
        <v>37354710093</v>
      </c>
    </row>
    <row r="98" spans="1:20">
      <c r="A98" s="23">
        <v>45505</v>
      </c>
      <c r="B98" s="14">
        <v>19.688131395349306</v>
      </c>
      <c r="C98" s="14">
        <v>16.360431475654703</v>
      </c>
      <c r="D98" s="14">
        <v>8.772602204800739</v>
      </c>
      <c r="E98" s="14">
        <v>7.9260442547600087</v>
      </c>
      <c r="F98" s="20">
        <f t="shared" si="16"/>
        <v>47.252790669435242</v>
      </c>
      <c r="H98" s="22">
        <v>1855953908</v>
      </c>
      <c r="I98" s="22">
        <v>1438820305</v>
      </c>
      <c r="J98" s="21">
        <v>568686171</v>
      </c>
      <c r="K98" s="22">
        <v>601283137</v>
      </c>
      <c r="L98" s="21">
        <v>7977507399</v>
      </c>
      <c r="M98" s="15">
        <f t="shared" si="9"/>
        <v>3512763878</v>
      </c>
      <c r="O98" s="36">
        <f t="shared" si="10"/>
        <v>16536098972</v>
      </c>
      <c r="P98" s="36">
        <f t="shared" si="11"/>
        <v>13760652815</v>
      </c>
      <c r="Q98" s="36">
        <f t="shared" si="12"/>
        <v>7007778441</v>
      </c>
      <c r="R98" s="36">
        <f t="shared" si="13"/>
        <v>6677798953</v>
      </c>
      <c r="S98" s="36">
        <f t="shared" si="14"/>
        <v>81178052360</v>
      </c>
      <c r="T98" s="36">
        <f t="shared" si="15"/>
        <v>37195723179</v>
      </c>
    </row>
    <row r="99" spans="1:20">
      <c r="A99" s="23">
        <v>45536</v>
      </c>
      <c r="B99" s="14">
        <v>19.590918699506378</v>
      </c>
      <c r="C99" s="14">
        <v>16.522731999988039</v>
      </c>
      <c r="D99" s="14">
        <v>8.792144292725899</v>
      </c>
      <c r="E99" s="14">
        <v>8.0021870374534387</v>
      </c>
      <c r="F99" s="20">
        <f t="shared" si="16"/>
        <v>47.092017970326246</v>
      </c>
      <c r="H99" s="22">
        <v>1729450471</v>
      </c>
      <c r="I99" s="22">
        <v>1617999285</v>
      </c>
      <c r="J99" s="21">
        <v>648567753</v>
      </c>
      <c r="K99" s="22">
        <v>687124067</v>
      </c>
      <c r="L99" s="21">
        <v>8315136111</v>
      </c>
      <c r="M99" s="15">
        <f t="shared" si="9"/>
        <v>3631994535</v>
      </c>
      <c r="O99" s="36">
        <f t="shared" si="10"/>
        <v>16569162713</v>
      </c>
      <c r="P99" s="36">
        <f t="shared" si="11"/>
        <v>13994949298</v>
      </c>
      <c r="Q99" s="36">
        <f t="shared" si="12"/>
        <v>7070106341</v>
      </c>
      <c r="R99" s="36">
        <f t="shared" si="13"/>
        <v>6789003705</v>
      </c>
      <c r="S99" s="36">
        <f t="shared" si="14"/>
        <v>81805319797</v>
      </c>
      <c r="T99" s="36">
        <f t="shared" si="15"/>
        <v>37382097740</v>
      </c>
    </row>
    <row r="100" spans="1:20">
      <c r="A100" s="23">
        <v>45566</v>
      </c>
      <c r="B100" s="14">
        <v>19.357190807438698</v>
      </c>
      <c r="C100" s="14">
        <v>16.663271100043836</v>
      </c>
      <c r="D100" s="14">
        <v>8.7922078612044672</v>
      </c>
      <c r="E100" s="14">
        <v>8.0659938831851914</v>
      </c>
      <c r="F100" s="20">
        <f t="shared" si="16"/>
        <v>47.121336348127805</v>
      </c>
      <c r="H100" s="22">
        <v>1501298356</v>
      </c>
      <c r="I100" s="22">
        <v>1459886815</v>
      </c>
      <c r="J100" s="21">
        <v>680289236</v>
      </c>
      <c r="K100" s="22">
        <v>716477896</v>
      </c>
      <c r="L100" s="21">
        <v>8152193643</v>
      </c>
      <c r="M100" s="15">
        <f t="shared" si="9"/>
        <v>3794241340</v>
      </c>
      <c r="O100" s="36">
        <f t="shared" si="10"/>
        <v>16614952161</v>
      </c>
      <c r="P100" s="36">
        <f t="shared" si="11"/>
        <v>14325024135</v>
      </c>
      <c r="Q100" s="36">
        <f t="shared" si="12"/>
        <v>7184389882</v>
      </c>
      <c r="R100" s="36">
        <f t="shared" si="13"/>
        <v>6945313866</v>
      </c>
      <c r="S100" s="36">
        <f t="shared" si="14"/>
        <v>83052544373</v>
      </c>
      <c r="T100" s="36">
        <f t="shared" si="15"/>
        <v>37982864329</v>
      </c>
    </row>
    <row r="101" spans="1:20">
      <c r="A101" s="23">
        <v>45597</v>
      </c>
      <c r="B101" s="14">
        <v>19.341313538521515</v>
      </c>
      <c r="C101" s="14">
        <v>16.652330764945855</v>
      </c>
      <c r="D101" s="14">
        <v>8.8523848743033646</v>
      </c>
      <c r="E101" s="14">
        <v>8.1923173839233261</v>
      </c>
      <c r="F101" s="20">
        <f t="shared" si="16"/>
        <v>46.961653438305945</v>
      </c>
      <c r="H101" s="22">
        <v>1243747582</v>
      </c>
      <c r="I101" s="22">
        <v>1042778316</v>
      </c>
      <c r="J101" s="21">
        <v>575909364</v>
      </c>
      <c r="K101" s="22">
        <v>594039274</v>
      </c>
      <c r="L101" s="21">
        <v>6409543059</v>
      </c>
      <c r="M101" s="15">
        <f t="shared" si="9"/>
        <v>2953068523</v>
      </c>
      <c r="O101" s="36">
        <f t="shared" si="10"/>
        <v>16749479919</v>
      </c>
      <c r="P101" s="36">
        <f t="shared" si="11"/>
        <v>14442500622</v>
      </c>
      <c r="Q101" s="36">
        <f t="shared" si="12"/>
        <v>7308181132</v>
      </c>
      <c r="R101" s="36">
        <f t="shared" si="13"/>
        <v>7117081285</v>
      </c>
      <c r="S101" s="36">
        <f t="shared" si="14"/>
        <v>83838049666</v>
      </c>
      <c r="T101" s="36">
        <f t="shared" si="15"/>
        <v>38220806708</v>
      </c>
    </row>
    <row r="102" spans="1:20">
      <c r="A102" s="23">
        <v>45627</v>
      </c>
      <c r="B102" s="14">
        <v>19.334584024739783</v>
      </c>
      <c r="C102" s="14">
        <v>16.691886621267528</v>
      </c>
      <c r="D102" s="14">
        <v>8.8255385409615652</v>
      </c>
      <c r="E102" s="14">
        <v>8.1875088489854004</v>
      </c>
      <c r="F102" s="20">
        <f t="shared" si="16"/>
        <v>46.960481964045719</v>
      </c>
      <c r="H102" s="22">
        <v>1341623922</v>
      </c>
      <c r="I102" s="22">
        <v>1166239597</v>
      </c>
      <c r="J102" s="21">
        <v>533888226</v>
      </c>
      <c r="K102" s="22">
        <v>555058736</v>
      </c>
      <c r="L102" s="21">
        <v>6761169989</v>
      </c>
      <c r="M102" s="15">
        <f t="shared" si="9"/>
        <v>3164359508</v>
      </c>
      <c r="O102" s="36">
        <f t="shared" si="10"/>
        <v>16919508026</v>
      </c>
      <c r="P102" s="36">
        <f t="shared" si="11"/>
        <v>14628575962</v>
      </c>
      <c r="Q102" s="36">
        <f t="shared" si="12"/>
        <v>7359101458</v>
      </c>
      <c r="R102" s="36">
        <f t="shared" si="13"/>
        <v>7187855232</v>
      </c>
      <c r="S102" s="36">
        <f t="shared" si="14"/>
        <v>84690212657</v>
      </c>
      <c r="T102" s="36">
        <f t="shared" si="15"/>
        <v>38595171979</v>
      </c>
    </row>
    <row r="103" spans="1:20">
      <c r="A103" s="23">
        <v>45658</v>
      </c>
      <c r="B103" s="14">
        <v>19.255079823734608</v>
      </c>
      <c r="C103" s="14">
        <v>16.706263101830221</v>
      </c>
      <c r="D103" s="14">
        <v>8.8840604952372395</v>
      </c>
      <c r="E103" s="14">
        <v>8.3478475647378847</v>
      </c>
      <c r="F103" s="20">
        <f t="shared" si="16"/>
        <v>46.806749014460046</v>
      </c>
      <c r="H103" s="22">
        <v>1677178628</v>
      </c>
      <c r="I103" s="22">
        <v>1402535497</v>
      </c>
      <c r="J103" s="21">
        <v>679191196</v>
      </c>
      <c r="K103" s="22">
        <v>779239998</v>
      </c>
      <c r="L103" s="21">
        <v>7659261455</v>
      </c>
      <c r="M103" s="15">
        <f t="shared" ref="M103:M114" si="17">L103-H103-I103-J103-K103</f>
        <v>3121116136</v>
      </c>
      <c r="O103" s="36">
        <f t="shared" si="10"/>
        <v>17110134484</v>
      </c>
      <c r="P103" s="36">
        <f t="shared" si="11"/>
        <v>14854512768</v>
      </c>
      <c r="Q103" s="36">
        <f t="shared" si="12"/>
        <v>7511065138</v>
      </c>
      <c r="R103" s="36">
        <f t="shared" si="13"/>
        <v>7435777369</v>
      </c>
      <c r="S103" s="36">
        <f t="shared" si="14"/>
        <v>85889057491</v>
      </c>
      <c r="T103" s="36">
        <f t="shared" si="15"/>
        <v>38977567732</v>
      </c>
    </row>
    <row r="104" spans="1:20">
      <c r="A104" s="23">
        <v>45689</v>
      </c>
      <c r="B104" s="14">
        <v>19.213785022967052</v>
      </c>
      <c r="C104" s="14">
        <v>16.682350092375533</v>
      </c>
      <c r="D104" s="14">
        <v>8.9920374478530167</v>
      </c>
      <c r="E104" s="14">
        <v>8.3940340997365936</v>
      </c>
      <c r="F104" s="20">
        <f t="shared" si="16"/>
        <v>46.717793337067803</v>
      </c>
      <c r="H104" s="22">
        <v>1240632821</v>
      </c>
      <c r="I104" s="22">
        <v>1149437354</v>
      </c>
      <c r="J104" s="21">
        <v>699761149</v>
      </c>
      <c r="K104" s="22">
        <v>683697215</v>
      </c>
      <c r="L104" s="21">
        <v>6832927507</v>
      </c>
      <c r="M104" s="15">
        <f t="shared" si="17"/>
        <v>3059398968</v>
      </c>
      <c r="O104" s="36">
        <f t="shared" si="10"/>
        <v>17116672839</v>
      </c>
      <c r="P104" s="36">
        <f t="shared" si="11"/>
        <v>14870479621</v>
      </c>
      <c r="Q104" s="36">
        <f t="shared" si="12"/>
        <v>7619092614</v>
      </c>
      <c r="R104" s="36">
        <f t="shared" si="13"/>
        <v>7496023500</v>
      </c>
      <c r="S104" s="36">
        <f t="shared" si="14"/>
        <v>86081054477</v>
      </c>
      <c r="T104" s="36">
        <f t="shared" si="15"/>
        <v>38978785903</v>
      </c>
    </row>
    <row r="105" spans="1:20">
      <c r="A105" s="23">
        <v>45717</v>
      </c>
      <c r="B105" s="14">
        <v>18.984636121001731</v>
      </c>
      <c r="C105" s="14">
        <v>16.805789393605281</v>
      </c>
      <c r="D105" s="14">
        <v>9.055862137585736</v>
      </c>
      <c r="E105" s="14">
        <v>8.4950530747426374</v>
      </c>
      <c r="F105" s="20">
        <f t="shared" si="16"/>
        <v>46.658659273064622</v>
      </c>
      <c r="H105" s="22">
        <v>901753438</v>
      </c>
      <c r="I105" s="22">
        <v>1223495781</v>
      </c>
      <c r="J105" s="21">
        <v>804821110</v>
      </c>
      <c r="K105" s="22">
        <v>709315845</v>
      </c>
      <c r="L105" s="21">
        <v>7048316341</v>
      </c>
      <c r="M105" s="15">
        <f t="shared" si="17"/>
        <v>3408930167</v>
      </c>
      <c r="O105" s="36">
        <f t="shared" si="10"/>
        <v>17026424239</v>
      </c>
      <c r="P105" s="36">
        <f t="shared" si="11"/>
        <v>15079777215</v>
      </c>
      <c r="Q105" s="36">
        <f t="shared" si="12"/>
        <v>7727632502</v>
      </c>
      <c r="R105" s="36">
        <f t="shared" si="13"/>
        <v>7637154575</v>
      </c>
      <c r="S105" s="36">
        <f t="shared" si="14"/>
        <v>86682843386</v>
      </c>
      <c r="T105" s="36">
        <f t="shared" si="15"/>
        <v>39211854855</v>
      </c>
    </row>
    <row r="106" spans="1:20">
      <c r="A106" s="23">
        <v>45748</v>
      </c>
      <c r="B106" s="14">
        <v>18.715452789478036</v>
      </c>
      <c r="C106" s="14">
        <v>16.970450530046904</v>
      </c>
      <c r="D106" s="14">
        <v>9.0676986020955219</v>
      </c>
      <c r="E106" s="14">
        <v>8.6722540289253622</v>
      </c>
      <c r="F106" s="20">
        <f t="shared" si="16"/>
        <v>46.574144049454176</v>
      </c>
      <c r="H106" s="22">
        <v>851182859</v>
      </c>
      <c r="I106" s="22">
        <v>1191506469</v>
      </c>
      <c r="J106" s="21">
        <v>746133018</v>
      </c>
      <c r="K106" s="22">
        <v>748146429</v>
      </c>
      <c r="L106" s="21">
        <v>6738884120</v>
      </c>
      <c r="M106" s="15">
        <f t="shared" si="17"/>
        <v>3201915345</v>
      </c>
      <c r="O106" s="36">
        <f t="shared" si="10"/>
        <v>16876505644</v>
      </c>
      <c r="P106" s="36">
        <f t="shared" si="11"/>
        <v>15311211328</v>
      </c>
      <c r="Q106" s="36">
        <f t="shared" si="12"/>
        <v>7777997740</v>
      </c>
      <c r="R106" s="36">
        <f t="shared" si="13"/>
        <v>7839291654</v>
      </c>
      <c r="S106" s="36">
        <f t="shared" si="14"/>
        <v>87196389851</v>
      </c>
      <c r="T106" s="36">
        <f t="shared" si="15"/>
        <v>39391383485</v>
      </c>
    </row>
    <row r="107" spans="1:20">
      <c r="A107" s="23">
        <v>45778</v>
      </c>
      <c r="B107" s="14">
        <v>18.154250255580688</v>
      </c>
      <c r="C107" s="14">
        <v>17.256197434622052</v>
      </c>
      <c r="D107" s="14">
        <v>9.1357192307352566</v>
      </c>
      <c r="E107" s="14">
        <v>8.6522668398119258</v>
      </c>
      <c r="F107" s="20">
        <f t="shared" si="16"/>
        <v>46.801566239250079</v>
      </c>
      <c r="H107" s="22">
        <v>592812211</v>
      </c>
      <c r="I107" s="22">
        <v>1171920035</v>
      </c>
      <c r="J107" s="21">
        <v>688183355</v>
      </c>
      <c r="K107" s="22">
        <v>537333330</v>
      </c>
      <c r="L107" s="21">
        <v>6012944557</v>
      </c>
      <c r="M107" s="15">
        <f t="shared" si="17"/>
        <v>3022695626</v>
      </c>
      <c r="O107" s="36">
        <f t="shared" si="10"/>
        <v>16282700692</v>
      </c>
      <c r="P107" s="36">
        <f t="shared" si="11"/>
        <v>15486034794</v>
      </c>
      <c r="Q107" s="36">
        <f t="shared" si="12"/>
        <v>7803664429</v>
      </c>
      <c r="R107" s="36">
        <f t="shared" si="13"/>
        <v>7780118359</v>
      </c>
      <c r="S107" s="36">
        <f t="shared" si="14"/>
        <v>86757843614</v>
      </c>
      <c r="T107" s="36">
        <f t="shared" si="15"/>
        <v>39405325340</v>
      </c>
    </row>
    <row r="108" spans="1:20">
      <c r="A108" s="23">
        <v>45809</v>
      </c>
      <c r="B108" s="14">
        <v>17.446953716823206</v>
      </c>
      <c r="C108" s="14">
        <v>17.52150818957027</v>
      </c>
      <c r="D108" s="14">
        <v>9.1509429469802779</v>
      </c>
      <c r="E108" s="14">
        <v>8.8675506277005613</v>
      </c>
      <c r="F108" s="20">
        <f t="shared" si="16"/>
        <v>47.013044518925689</v>
      </c>
      <c r="H108" s="22">
        <v>847574777</v>
      </c>
      <c r="I108" s="22">
        <v>1425556050</v>
      </c>
      <c r="J108" s="21">
        <v>601176987</v>
      </c>
      <c r="K108" s="22">
        <v>701404128</v>
      </c>
      <c r="L108" s="21">
        <v>6818225949</v>
      </c>
      <c r="M108" s="15">
        <f t="shared" si="17"/>
        <v>3242514007</v>
      </c>
      <c r="O108" s="36">
        <f t="shared" si="10"/>
        <v>15687923249</v>
      </c>
      <c r="P108" s="36">
        <f t="shared" si="11"/>
        <v>15764203846</v>
      </c>
      <c r="Q108" s="36">
        <f t="shared" si="12"/>
        <v>7839935145</v>
      </c>
      <c r="R108" s="36">
        <f t="shared" si="13"/>
        <v>7994488186</v>
      </c>
      <c r="S108" s="36">
        <f t="shared" si="14"/>
        <v>86978779875</v>
      </c>
      <c r="T108" s="36">
        <f t="shared" si="15"/>
        <v>39692229449</v>
      </c>
    </row>
    <row r="109" spans="1:20">
      <c r="A109" s="23">
        <v>45839</v>
      </c>
      <c r="B109" s="14">
        <v>16.678962114997077</v>
      </c>
      <c r="C109" s="14">
        <v>17.760456583839982</v>
      </c>
      <c r="D109" s="14">
        <v>9.244352944927666</v>
      </c>
      <c r="E109" s="14">
        <v>8.9321755294443825</v>
      </c>
      <c r="F109" s="20">
        <f>100-SUM(B109:E109)</f>
        <v>47.384052826790892</v>
      </c>
      <c r="H109" s="22">
        <v>1187019534</v>
      </c>
      <c r="I109" s="22">
        <v>1647618496</v>
      </c>
      <c r="J109" s="21">
        <v>674705544</v>
      </c>
      <c r="K109" s="22">
        <v>718348301</v>
      </c>
      <c r="L109" s="21">
        <v>7997234446</v>
      </c>
      <c r="M109" s="15">
        <f t="shared" si="17"/>
        <v>3769542571</v>
      </c>
      <c r="O109" s="36">
        <f t="shared" si="10"/>
        <v>14970228507</v>
      </c>
      <c r="P109" s="36">
        <f t="shared" si="11"/>
        <v>15937794000</v>
      </c>
      <c r="Q109" s="36">
        <f t="shared" si="12"/>
        <v>7901313109</v>
      </c>
      <c r="R109" s="36">
        <f t="shared" si="13"/>
        <v>8031468356</v>
      </c>
      <c r="S109" s="36">
        <f t="shared" si="14"/>
        <v>86723344576</v>
      </c>
      <c r="T109" s="36">
        <f t="shared" si="15"/>
        <v>39882540604</v>
      </c>
    </row>
    <row r="110" spans="1:20">
      <c r="A110" s="23">
        <v>45870</v>
      </c>
      <c r="B110" s="10">
        <v>16</v>
      </c>
      <c r="C110" s="10">
        <v>18</v>
      </c>
      <c r="D110" s="10">
        <v>9</v>
      </c>
      <c r="E110" s="10">
        <v>9</v>
      </c>
      <c r="F110" s="20">
        <f>100-SUM(B110:E110)</f>
        <v>48</v>
      </c>
      <c r="H110" s="22">
        <v>1018743268</v>
      </c>
      <c r="I110" s="22">
        <v>1543142629</v>
      </c>
      <c r="J110" s="21">
        <v>669919992</v>
      </c>
      <c r="K110" s="22">
        <v>643658975</v>
      </c>
      <c r="L110" s="21">
        <v>7534506572</v>
      </c>
      <c r="M110" s="15">
        <f t="shared" si="17"/>
        <v>3659041708</v>
      </c>
      <c r="O110" s="36">
        <f t="shared" si="10"/>
        <v>14133017867</v>
      </c>
      <c r="P110" s="36">
        <f t="shared" si="11"/>
        <v>16042116324</v>
      </c>
      <c r="Q110" s="36">
        <f t="shared" si="12"/>
        <v>8002546930</v>
      </c>
      <c r="R110" s="36">
        <f t="shared" si="13"/>
        <v>8073844194</v>
      </c>
      <c r="S110" s="36">
        <f t="shared" si="14"/>
        <v>86280343749</v>
      </c>
      <c r="T110" s="36">
        <f t="shared" si="15"/>
        <v>40028818434</v>
      </c>
    </row>
    <row r="111" spans="1:20">
      <c r="A111" s="23">
        <v>45901</v>
      </c>
      <c r="B111" s="14">
        <v>14.894827957488474</v>
      </c>
      <c r="C111" s="14">
        <v>18.121478711855598</v>
      </c>
      <c r="D111" s="14">
        <v>9.423738626755922</v>
      </c>
      <c r="E111" s="14">
        <v>9.1697847174770892</v>
      </c>
      <c r="F111" s="20">
        <f t="shared" ref="F111:F114" si="18">100-SUM(B111:E111)</f>
        <v>48.390169986422919</v>
      </c>
      <c r="H111" s="22">
        <v>794921627</v>
      </c>
      <c r="I111" s="22">
        <v>1635108305</v>
      </c>
      <c r="J111" s="21">
        <v>615969723</v>
      </c>
      <c r="K111" s="22">
        <v>754698406</v>
      </c>
      <c r="L111" s="21">
        <v>7669760880</v>
      </c>
      <c r="M111" s="15">
        <f t="shared" si="17"/>
        <v>3869062819</v>
      </c>
      <c r="O111" s="36">
        <f t="shared" si="10"/>
        <v>13198489023</v>
      </c>
      <c r="P111" s="36">
        <f t="shared" si="11"/>
        <v>16059225344</v>
      </c>
      <c r="Q111" s="36">
        <f t="shared" si="12"/>
        <v>7969948900</v>
      </c>
      <c r="R111" s="36">
        <f t="shared" si="13"/>
        <v>8141418533</v>
      </c>
      <c r="S111" s="36">
        <f t="shared" si="14"/>
        <v>85634968518</v>
      </c>
      <c r="T111" s="36">
        <f t="shared" si="15"/>
        <v>40265886718</v>
      </c>
    </row>
    <row r="112" spans="1:20">
      <c r="A112" s="23">
        <v>45931</v>
      </c>
      <c r="B112" s="14">
        <v>14.280604819675812</v>
      </c>
      <c r="C112" s="14">
        <v>18.373611040589687</v>
      </c>
      <c r="D112" s="14">
        <v>9.3670412379459318</v>
      </c>
      <c r="E112" s="14">
        <v>9.2455242691111987</v>
      </c>
      <c r="F112" s="20">
        <f t="shared" si="18"/>
        <v>48.733218632677371</v>
      </c>
      <c r="H112" s="22">
        <v>725026608</v>
      </c>
      <c r="I112" s="22">
        <v>1389826311</v>
      </c>
      <c r="J112" s="21">
        <v>486485618</v>
      </c>
      <c r="K112" s="22">
        <v>635204095</v>
      </c>
      <c r="L112" s="21">
        <v>6647147683</v>
      </c>
      <c r="M112" s="15">
        <f t="shared" si="17"/>
        <v>3410605051</v>
      </c>
      <c r="O112" s="36">
        <f t="shared" si="10"/>
        <v>12422217275</v>
      </c>
      <c r="P112" s="36">
        <f t="shared" si="11"/>
        <v>15989164840</v>
      </c>
      <c r="Q112" s="36">
        <f t="shared" si="12"/>
        <v>7776145282</v>
      </c>
      <c r="R112" s="36">
        <f t="shared" si="13"/>
        <v>8060144732</v>
      </c>
      <c r="S112" s="36">
        <f t="shared" si="14"/>
        <v>84129922558</v>
      </c>
      <c r="T112" s="36">
        <f t="shared" si="15"/>
        <v>39882250429</v>
      </c>
    </row>
    <row r="113" spans="1:20">
      <c r="A113" s="23">
        <v>45962</v>
      </c>
      <c r="B113" s="14">
        <v>13.683816959692566</v>
      </c>
      <c r="C113" s="14">
        <v>18.651805001837975</v>
      </c>
      <c r="D113" s="14">
        <v>9.2482171535616562</v>
      </c>
      <c r="E113" s="14">
        <v>9.2327739198381202</v>
      </c>
      <c r="F113" s="20">
        <f t="shared" si="18"/>
        <v>49.183386965069687</v>
      </c>
      <c r="H113" s="22">
        <v>615422450</v>
      </c>
      <c r="I113" s="22">
        <v>1141055568</v>
      </c>
      <c r="J113" s="21">
        <v>407923571</v>
      </c>
      <c r="K113" s="22">
        <v>509709797</v>
      </c>
      <c r="L113" s="21">
        <v>5638755283</v>
      </c>
      <c r="M113" s="15">
        <f t="shared" si="17"/>
        <v>2964643897</v>
      </c>
      <c r="O113" s="36">
        <f t="shared" si="10"/>
        <v>11793892143</v>
      </c>
      <c r="P113" s="36">
        <f t="shared" si="11"/>
        <v>16087442092</v>
      </c>
      <c r="Q113" s="36">
        <f t="shared" si="12"/>
        <v>7608159489</v>
      </c>
      <c r="R113" s="36">
        <f t="shared" si="13"/>
        <v>7975815255</v>
      </c>
      <c r="S113" s="36">
        <f t="shared" si="14"/>
        <v>83359134782</v>
      </c>
      <c r="T113" s="36">
        <f t="shared" si="15"/>
        <v>39893825803</v>
      </c>
    </row>
    <row r="114" spans="1:20">
      <c r="A114" s="23">
        <v>45992</v>
      </c>
      <c r="B114" s="10">
        <v>13</v>
      </c>
      <c r="C114" s="10">
        <v>19</v>
      </c>
      <c r="D114" s="10">
        <v>9</v>
      </c>
      <c r="E114" s="10">
        <v>9</v>
      </c>
      <c r="F114" s="10">
        <f t="shared" si="18"/>
        <v>50</v>
      </c>
      <c r="H114" s="15">
        <v>624893408</v>
      </c>
      <c r="I114" s="15">
        <v>1356885588</v>
      </c>
      <c r="J114" s="15">
        <v>474911137</v>
      </c>
      <c r="K114" s="15">
        <v>578391607</v>
      </c>
      <c r="L114" s="15">
        <v>6324936202</v>
      </c>
      <c r="M114" s="15">
        <f t="shared" si="17"/>
        <v>3289854462</v>
      </c>
      <c r="O114" s="36">
        <f>SUM(H103:H114)</f>
        <v>11077161629</v>
      </c>
      <c r="P114" s="36">
        <f t="shared" ref="P114:T114" si="19">SUM(I103:I114)</f>
        <v>16278088083</v>
      </c>
      <c r="Q114" s="36">
        <f t="shared" si="19"/>
        <v>7549182400</v>
      </c>
      <c r="R114" s="36">
        <f t="shared" si="19"/>
        <v>7999148126</v>
      </c>
      <c r="S114" s="36">
        <f t="shared" si="19"/>
        <v>82922900995</v>
      </c>
      <c r="T114" s="36">
        <f t="shared" si="19"/>
        <v>40019320757</v>
      </c>
    </row>
  </sheetData>
  <mergeCells count="1">
    <mergeCell ref="O5:T5"/>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B572C-1A00-4E69-9CCC-E59729F3B93D}">
  <dimension ref="A1:P114"/>
  <sheetViews>
    <sheetView zoomScale="80" zoomScaleNormal="80" workbookViewId="0">
      <pane xSplit="1" ySplit="6" topLeftCell="B7" activePane="bottomRight" state="frozen"/>
      <selection pane="bottomRight" activeCell="K27" sqref="K27"/>
      <selection pane="bottomLeft" activeCell="A7" sqref="A7"/>
      <selection pane="topRight" activeCell="B1" sqref="B1"/>
    </sheetView>
  </sheetViews>
  <sheetFormatPr defaultRowHeight="14.45"/>
  <cols>
    <col min="1" max="1" width="10.7109375" customWidth="1"/>
    <col min="4" max="4" width="12.28515625" bestFit="1" customWidth="1"/>
    <col min="6" max="6" width="14.42578125" bestFit="1" customWidth="1"/>
    <col min="7" max="7" width="13.42578125" bestFit="1" customWidth="1"/>
    <col min="8" max="8" width="14.42578125" bestFit="1" customWidth="1"/>
    <col min="10" max="10" width="13.42578125" bestFit="1" customWidth="1"/>
    <col min="11" max="11" width="12.28515625" bestFit="1" customWidth="1"/>
    <col min="12" max="12" width="13.42578125" bestFit="1" customWidth="1"/>
    <col min="14" max="14" width="13.42578125" bestFit="1" customWidth="1"/>
    <col min="15" max="15" width="12.28515625" bestFit="1" customWidth="1"/>
    <col min="16" max="16" width="13.42578125" bestFit="1" customWidth="1"/>
  </cols>
  <sheetData>
    <row r="1" spans="1:16">
      <c r="A1" s="1" t="s">
        <v>51</v>
      </c>
    </row>
    <row r="2" spans="1:16">
      <c r="A2" s="2" t="s">
        <v>111</v>
      </c>
    </row>
    <row r="3" spans="1:16">
      <c r="A3" s="2" t="s">
        <v>112</v>
      </c>
    </row>
    <row r="5" spans="1:16">
      <c r="B5" s="39" t="s">
        <v>59</v>
      </c>
      <c r="C5" s="39" t="s">
        <v>59</v>
      </c>
      <c r="D5" s="39" t="s">
        <v>59</v>
      </c>
      <c r="E5" t="s">
        <v>61</v>
      </c>
      <c r="F5" s="39" t="s">
        <v>60</v>
      </c>
      <c r="G5" s="39" t="s">
        <v>60</v>
      </c>
      <c r="H5" s="39" t="s">
        <v>60</v>
      </c>
      <c r="I5" t="s">
        <v>61</v>
      </c>
      <c r="J5" s="39" t="s">
        <v>62</v>
      </c>
      <c r="K5" s="39" t="s">
        <v>62</v>
      </c>
      <c r="L5" s="39" t="s">
        <v>62</v>
      </c>
      <c r="M5" t="s">
        <v>61</v>
      </c>
      <c r="N5" s="39" t="s">
        <v>63</v>
      </c>
      <c r="O5" s="39" t="s">
        <v>63</v>
      </c>
      <c r="P5" s="39" t="s">
        <v>63</v>
      </c>
    </row>
    <row r="6" spans="1:16">
      <c r="A6" s="3" t="s">
        <v>64</v>
      </c>
      <c r="B6" s="3" t="s">
        <v>17</v>
      </c>
      <c r="C6" s="3" t="s">
        <v>14</v>
      </c>
      <c r="D6" s="3" t="s">
        <v>65</v>
      </c>
      <c r="E6" t="s">
        <v>61</v>
      </c>
      <c r="F6" s="3" t="s">
        <v>17</v>
      </c>
      <c r="G6" s="3" t="s">
        <v>14</v>
      </c>
      <c r="H6" s="3" t="s">
        <v>65</v>
      </c>
      <c r="I6" t="s">
        <v>61</v>
      </c>
      <c r="J6" s="3" t="s">
        <v>17</v>
      </c>
      <c r="K6" s="3" t="s">
        <v>14</v>
      </c>
      <c r="L6" s="3" t="s">
        <v>65</v>
      </c>
      <c r="M6" t="s">
        <v>61</v>
      </c>
      <c r="N6" s="3" t="s">
        <v>17</v>
      </c>
      <c r="O6" s="3" t="s">
        <v>14</v>
      </c>
      <c r="P6" s="3" t="s">
        <v>65</v>
      </c>
    </row>
    <row r="7" spans="1:16">
      <c r="A7" s="4">
        <v>42736</v>
      </c>
      <c r="B7" s="5">
        <v>85.676824196947905</v>
      </c>
      <c r="C7" s="5">
        <v>76.894467897487559</v>
      </c>
      <c r="D7" s="5">
        <v>90.458757661035193</v>
      </c>
      <c r="E7" s="6"/>
      <c r="F7" s="7">
        <v>145119155141.13385</v>
      </c>
      <c r="G7" s="7">
        <v>45915883748.092033</v>
      </c>
      <c r="H7" s="7">
        <v>99203271393.041809</v>
      </c>
      <c r="I7" s="6"/>
      <c r="J7" s="7">
        <v>12069263594.435356</v>
      </c>
      <c r="K7" s="7">
        <v>3995780097.2642136</v>
      </c>
      <c r="L7" s="7">
        <v>8073483497.1711426</v>
      </c>
      <c r="M7" s="6"/>
      <c r="N7" s="7">
        <v>12671055131</v>
      </c>
      <c r="O7" s="7">
        <v>4491497177</v>
      </c>
      <c r="P7" s="7">
        <v>8179557954</v>
      </c>
    </row>
    <row r="8" spans="1:16">
      <c r="A8" s="4">
        <v>42767</v>
      </c>
      <c r="B8" s="5">
        <v>86.069792919103165</v>
      </c>
      <c r="C8" s="5">
        <v>77.295938006865867</v>
      </c>
      <c r="D8" s="5">
        <v>90.847097435483633</v>
      </c>
      <c r="E8" s="6"/>
      <c r="F8" s="7">
        <v>145784764417.51147</v>
      </c>
      <c r="G8" s="7">
        <v>46155613020.880852</v>
      </c>
      <c r="H8" s="7">
        <v>99629151396.630615</v>
      </c>
      <c r="I8" s="6"/>
      <c r="J8" s="7">
        <v>10861142531.781002</v>
      </c>
      <c r="K8" s="7">
        <v>3366448317.5746098</v>
      </c>
      <c r="L8" s="7">
        <v>7494694214.2063923</v>
      </c>
      <c r="M8" s="6"/>
      <c r="N8" s="7">
        <v>11402695345</v>
      </c>
      <c r="O8" s="7">
        <v>3788309009</v>
      </c>
      <c r="P8" s="7">
        <v>7614386336</v>
      </c>
    </row>
    <row r="9" spans="1:16">
      <c r="A9" s="4">
        <v>42795</v>
      </c>
      <c r="B9" s="5">
        <v>86.87411508074635</v>
      </c>
      <c r="C9" s="5">
        <v>78.864570027824769</v>
      </c>
      <c r="D9" s="5">
        <v>91.235258060453702</v>
      </c>
      <c r="E9" s="6"/>
      <c r="F9" s="7">
        <v>147147122950.9071</v>
      </c>
      <c r="G9" s="7">
        <v>47092288018.279938</v>
      </c>
      <c r="H9" s="7">
        <v>100054834932.62711</v>
      </c>
      <c r="I9" s="6"/>
      <c r="J9" s="7">
        <v>12924261731.382586</v>
      </c>
      <c r="K9" s="7">
        <v>4148604438.1269484</v>
      </c>
      <c r="L9" s="7">
        <v>8775657293.2556381</v>
      </c>
      <c r="M9" s="6"/>
      <c r="N9" s="7">
        <v>13568684754</v>
      </c>
      <c r="O9" s="7">
        <v>4668479681</v>
      </c>
      <c r="P9" s="7">
        <v>8900205073</v>
      </c>
    </row>
    <row r="10" spans="1:16">
      <c r="A10" s="4">
        <v>42826</v>
      </c>
      <c r="B10" s="5">
        <v>87.449687281732707</v>
      </c>
      <c r="C10" s="5">
        <v>80.2545236765677</v>
      </c>
      <c r="D10" s="5">
        <v>91.367405084326947</v>
      </c>
      <c r="E10" s="6"/>
      <c r="F10" s="7">
        <v>148122025467.57672</v>
      </c>
      <c r="G10" s="7">
        <v>47922269054.575043</v>
      </c>
      <c r="H10" s="7">
        <v>100199756413.00165</v>
      </c>
      <c r="I10" s="6"/>
      <c r="J10" s="7">
        <v>12382022904.401056</v>
      </c>
      <c r="K10" s="7">
        <v>4085650509.234375</v>
      </c>
      <c r="L10" s="7">
        <v>8296372395.1666813</v>
      </c>
      <c r="M10" s="6"/>
      <c r="N10" s="7">
        <v>12999409088</v>
      </c>
      <c r="O10" s="7">
        <v>4587397063</v>
      </c>
      <c r="P10" s="7">
        <v>8412012025</v>
      </c>
    </row>
    <row r="11" spans="1:16">
      <c r="A11" s="4">
        <v>42856</v>
      </c>
      <c r="B11" s="5">
        <v>88.307792754364016</v>
      </c>
      <c r="C11" s="5">
        <v>81.544311616318964</v>
      </c>
      <c r="D11" s="5">
        <v>91.990462380251103</v>
      </c>
      <c r="E11" s="6"/>
      <c r="F11" s="7">
        <v>149575482016.38605</v>
      </c>
      <c r="G11" s="7">
        <v>48692438284.177643</v>
      </c>
      <c r="H11" s="7">
        <v>100883043732.20837</v>
      </c>
      <c r="I11" s="6"/>
      <c r="J11" s="7">
        <v>13396201623.416887</v>
      </c>
      <c r="K11" s="7">
        <v>4543750545.984375</v>
      </c>
      <c r="L11" s="7">
        <v>8852451077.4325123</v>
      </c>
      <c r="M11" s="6"/>
      <c r="N11" s="7">
        <v>14064156275</v>
      </c>
      <c r="O11" s="7">
        <v>5101754999</v>
      </c>
      <c r="P11" s="7">
        <v>8962401276</v>
      </c>
    </row>
    <row r="12" spans="1:16">
      <c r="A12" s="4">
        <v>42887</v>
      </c>
      <c r="B12" s="5">
        <v>89.080723825004554</v>
      </c>
      <c r="C12" s="5">
        <v>82.60927598031553</v>
      </c>
      <c r="D12" s="5">
        <v>92.604383302531687</v>
      </c>
      <c r="E12" s="6"/>
      <c r="F12" s="7">
        <v>150884670411.32285</v>
      </c>
      <c r="G12" s="7">
        <v>49328358933.219872</v>
      </c>
      <c r="H12" s="7">
        <v>101556311478.10294</v>
      </c>
      <c r="I12" s="6"/>
      <c r="J12" s="7">
        <v>13698682400.1054</v>
      </c>
      <c r="K12" s="7">
        <v>4459168601.8592176</v>
      </c>
      <c r="L12" s="7">
        <v>9239513798.2461815</v>
      </c>
      <c r="M12" s="6"/>
      <c r="N12" s="7">
        <v>14400692440</v>
      </c>
      <c r="O12" s="7">
        <v>5001197868</v>
      </c>
      <c r="P12" s="7">
        <v>9399494572</v>
      </c>
    </row>
    <row r="13" spans="1:16">
      <c r="A13" s="4">
        <v>42917</v>
      </c>
      <c r="B13" s="5">
        <v>89.80380527572602</v>
      </c>
      <c r="C13" s="5">
        <v>84.012192141278902</v>
      </c>
      <c r="D13" s="5">
        <v>92.957299362542045</v>
      </c>
      <c r="E13" s="6"/>
      <c r="F13" s="7">
        <v>152109423665.315</v>
      </c>
      <c r="G13" s="7">
        <v>50166080255.916199</v>
      </c>
      <c r="H13" s="7">
        <v>101943343409.39874</v>
      </c>
      <c r="I13" s="6"/>
      <c r="J13" s="7">
        <v>13141746739</v>
      </c>
      <c r="K13" s="7">
        <v>4553243432.859375</v>
      </c>
      <c r="L13" s="7">
        <v>8588503306.140625</v>
      </c>
      <c r="M13" s="6"/>
      <c r="N13" s="7">
        <v>13833417620</v>
      </c>
      <c r="O13" s="7">
        <v>5112413679</v>
      </c>
      <c r="P13" s="7">
        <v>8721003941</v>
      </c>
    </row>
    <row r="14" spans="1:16">
      <c r="A14" s="4">
        <v>42948</v>
      </c>
      <c r="B14" s="5">
        <v>90.466098492522235</v>
      </c>
      <c r="C14" s="5">
        <v>85.109986061172933</v>
      </c>
      <c r="D14" s="5">
        <v>93.382465399027339</v>
      </c>
      <c r="E14" s="6"/>
      <c r="F14" s="7">
        <v>153231213985.83664</v>
      </c>
      <c r="G14" s="7">
        <v>50821604370.764313</v>
      </c>
      <c r="H14" s="7">
        <v>102409609615.0723</v>
      </c>
      <c r="I14" s="6"/>
      <c r="J14" s="7">
        <v>13960945328.75</v>
      </c>
      <c r="K14" s="7">
        <v>4750289813.7583885</v>
      </c>
      <c r="L14" s="7">
        <v>9210655514.9916115</v>
      </c>
      <c r="M14" s="6"/>
      <c r="N14" s="7">
        <v>14695731925</v>
      </c>
      <c r="O14" s="7">
        <v>5321753250</v>
      </c>
      <c r="P14" s="7">
        <v>9373978675</v>
      </c>
    </row>
    <row r="15" spans="1:16">
      <c r="A15" s="4">
        <v>42979</v>
      </c>
      <c r="B15" s="5">
        <v>91.03530986941179</v>
      </c>
      <c r="C15" s="5">
        <v>86.485528951756649</v>
      </c>
      <c r="D15" s="5">
        <v>93.512634733325299</v>
      </c>
      <c r="E15" s="6"/>
      <c r="F15" s="7">
        <v>154195342557.18811</v>
      </c>
      <c r="G15" s="7">
        <v>51642980331.63002</v>
      </c>
      <c r="H15" s="7">
        <v>102552362225.55807</v>
      </c>
      <c r="I15" s="6"/>
      <c r="J15" s="7">
        <v>13339736590.863935</v>
      </c>
      <c r="K15" s="7">
        <v>4753148955.9411097</v>
      </c>
      <c r="L15" s="7">
        <v>8586587634.9228258</v>
      </c>
      <c r="M15" s="6"/>
      <c r="N15" s="7">
        <v>13986399722</v>
      </c>
      <c r="O15" s="7">
        <v>5259436752</v>
      </c>
      <c r="P15" s="7">
        <v>8726962970</v>
      </c>
    </row>
    <row r="16" spans="1:16">
      <c r="A16" s="4">
        <v>43009</v>
      </c>
      <c r="B16" s="5">
        <v>91.54562606609997</v>
      </c>
      <c r="C16" s="5">
        <v>87.778447406948132</v>
      </c>
      <c r="D16" s="5">
        <v>93.596829305998128</v>
      </c>
      <c r="E16" s="6"/>
      <c r="F16" s="7">
        <v>155059714643.94974</v>
      </c>
      <c r="G16" s="7">
        <v>52415018881.444534</v>
      </c>
      <c r="H16" s="7">
        <v>102644695762.50517</v>
      </c>
      <c r="I16" s="6"/>
      <c r="J16" s="7">
        <v>13896076276.520473</v>
      </c>
      <c r="K16" s="7">
        <v>5016403367.0669699</v>
      </c>
      <c r="L16" s="7">
        <v>8879672909.4535027</v>
      </c>
      <c r="M16" s="6"/>
      <c r="N16" s="7">
        <v>14569708783</v>
      </c>
      <c r="O16" s="7">
        <v>5538159607</v>
      </c>
      <c r="P16" s="7">
        <v>9031549176</v>
      </c>
    </row>
    <row r="17" spans="1:16">
      <c r="A17" s="4">
        <v>43040</v>
      </c>
      <c r="B17" s="5">
        <v>92.815646233208241</v>
      </c>
      <c r="C17" s="5">
        <v>89.729556048555509</v>
      </c>
      <c r="D17" s="5">
        <v>94.496001416257286</v>
      </c>
      <c r="E17" s="6"/>
      <c r="F17" s="7">
        <v>157210871101.84186</v>
      </c>
      <c r="G17" s="7">
        <v>53580081596.845268</v>
      </c>
      <c r="H17" s="7">
        <v>103630789504.99657</v>
      </c>
      <c r="I17" s="6"/>
      <c r="J17" s="7">
        <v>14939828094.235138</v>
      </c>
      <c r="K17" s="7">
        <v>5645365267.0828609</v>
      </c>
      <c r="L17" s="7">
        <v>9294462827.152277</v>
      </c>
      <c r="M17" s="6"/>
      <c r="N17" s="7">
        <v>15664057988</v>
      </c>
      <c r="O17" s="7">
        <v>6232539850</v>
      </c>
      <c r="P17" s="7">
        <v>9431518138</v>
      </c>
    </row>
    <row r="18" spans="1:16">
      <c r="A18" s="4">
        <v>43070</v>
      </c>
      <c r="B18" s="5">
        <v>93.765819797474308</v>
      </c>
      <c r="C18" s="5">
        <v>91.09021610078301</v>
      </c>
      <c r="D18" s="5">
        <v>95.222667870767481</v>
      </c>
      <c r="E18" s="6"/>
      <c r="F18" s="7">
        <v>158820272315.95273</v>
      </c>
      <c r="G18" s="7">
        <v>54392570589.708076</v>
      </c>
      <c r="H18" s="7">
        <v>104427701726.24461</v>
      </c>
      <c r="I18" s="6"/>
      <c r="J18" s="7">
        <v>14210364501.06085</v>
      </c>
      <c r="K18" s="7">
        <v>5074717242.9556303</v>
      </c>
      <c r="L18" s="7">
        <v>9135647258.1052208</v>
      </c>
      <c r="M18" s="6"/>
      <c r="N18" s="7">
        <v>14879550641</v>
      </c>
      <c r="O18" s="7">
        <v>5589820121</v>
      </c>
      <c r="P18" s="7">
        <v>9289730520</v>
      </c>
    </row>
    <row r="19" spans="1:16">
      <c r="A19" s="4">
        <v>43101</v>
      </c>
      <c r="B19" s="5">
        <v>94.705068389788764</v>
      </c>
      <c r="C19" s="5">
        <v>93.034559902421506</v>
      </c>
      <c r="D19" s="5">
        <v>95.614648935760655</v>
      </c>
      <c r="E19" s="6"/>
      <c r="F19" s="7">
        <v>160411168844.41006</v>
      </c>
      <c r="G19" s="7">
        <v>55553593825.883865</v>
      </c>
      <c r="H19" s="7">
        <v>104857575018.5262</v>
      </c>
      <c r="I19" s="6"/>
      <c r="J19" s="7">
        <v>13660160122.892717</v>
      </c>
      <c r="K19" s="7">
        <v>5156803333.4399996</v>
      </c>
      <c r="L19" s="7">
        <v>8503356789.4527178</v>
      </c>
      <c r="M19" s="6"/>
      <c r="N19" s="7">
        <v>14284516472</v>
      </c>
      <c r="O19" s="7">
        <v>5654389620</v>
      </c>
      <c r="P19" s="7">
        <v>8630126852</v>
      </c>
    </row>
    <row r="20" spans="1:16">
      <c r="A20" s="4">
        <v>43132</v>
      </c>
      <c r="B20" s="5">
        <v>95.81932659767304</v>
      </c>
      <c r="C20" s="5">
        <v>94.889112688239933</v>
      </c>
      <c r="D20" s="5">
        <v>96.325821764869843</v>
      </c>
      <c r="E20" s="6"/>
      <c r="F20" s="7">
        <v>162298496149.69785</v>
      </c>
      <c r="G20" s="7">
        <v>56661000281.077263</v>
      </c>
      <c r="H20" s="7">
        <v>105637495868.62059</v>
      </c>
      <c r="I20" s="6"/>
      <c r="J20" s="7">
        <v>12748469837.068787</v>
      </c>
      <c r="K20" s="7">
        <v>4473854772.7679996</v>
      </c>
      <c r="L20" s="7">
        <v>8274615064.300787</v>
      </c>
      <c r="M20" s="6"/>
      <c r="N20" s="7">
        <v>13348813292</v>
      </c>
      <c r="O20" s="7">
        <v>4905542514</v>
      </c>
      <c r="P20" s="7">
        <v>8443270778</v>
      </c>
    </row>
    <row r="21" spans="1:16">
      <c r="A21" s="4">
        <v>43160</v>
      </c>
      <c r="B21" s="5">
        <v>96.486368042720898</v>
      </c>
      <c r="C21" s="5">
        <v>95.901166621556271</v>
      </c>
      <c r="D21" s="5">
        <v>96.805006249106384</v>
      </c>
      <c r="E21" s="6"/>
      <c r="F21" s="7">
        <v>163428329005.39459</v>
      </c>
      <c r="G21" s="7">
        <v>57265326600.246323</v>
      </c>
      <c r="H21" s="7">
        <v>106163002405.14832</v>
      </c>
      <c r="I21" s="6"/>
      <c r="J21" s="7">
        <v>14054094587.079369</v>
      </c>
      <c r="K21" s="7">
        <v>4752930757.2959995</v>
      </c>
      <c r="L21" s="7">
        <v>9301163829.7833691</v>
      </c>
      <c r="M21" s="6"/>
      <c r="N21" s="7">
        <v>14715921756</v>
      </c>
      <c r="O21" s="7">
        <v>5211546883</v>
      </c>
      <c r="P21" s="7">
        <v>9504374873</v>
      </c>
    </row>
    <row r="22" spans="1:16">
      <c r="A22" s="4">
        <v>43191</v>
      </c>
      <c r="B22" s="5">
        <v>97.515219865575858</v>
      </c>
      <c r="C22" s="5">
        <v>97.149413667141118</v>
      </c>
      <c r="D22" s="5">
        <v>97.714398860599402</v>
      </c>
      <c r="E22" s="6"/>
      <c r="F22" s="7">
        <v>165170995224.61523</v>
      </c>
      <c r="G22" s="7">
        <v>58010690575.069351</v>
      </c>
      <c r="H22" s="7">
        <v>107160304649.54593</v>
      </c>
      <c r="I22" s="6"/>
      <c r="J22" s="7">
        <v>14124689123.621696</v>
      </c>
      <c r="K22" s="7">
        <v>4831014484.0574055</v>
      </c>
      <c r="L22" s="7">
        <v>9293674639.564291</v>
      </c>
      <c r="M22" s="6"/>
      <c r="N22" s="7">
        <v>14789840689</v>
      </c>
      <c r="O22" s="7">
        <v>5272949393</v>
      </c>
      <c r="P22" s="7">
        <v>9516891296</v>
      </c>
    </row>
    <row r="23" spans="1:16">
      <c r="A23" s="4">
        <v>43221</v>
      </c>
      <c r="B23" s="5">
        <v>99.115930758759959</v>
      </c>
      <c r="C23" s="5">
        <v>98.837024767246191</v>
      </c>
      <c r="D23" s="5">
        <v>99.267793180264761</v>
      </c>
      <c r="E23" s="6"/>
      <c r="F23" s="7">
        <v>167882274670.61929</v>
      </c>
      <c r="G23" s="7">
        <v>59018411380.00058</v>
      </c>
      <c r="H23" s="7">
        <v>108863863290.61877</v>
      </c>
      <c r="I23" s="6"/>
      <c r="J23" s="7">
        <v>16107481069.420984</v>
      </c>
      <c r="K23" s="7">
        <v>5551471350.9156065</v>
      </c>
      <c r="L23" s="7">
        <v>10556009718.505379</v>
      </c>
      <c r="M23" s="6"/>
      <c r="N23" s="7">
        <v>16799076517</v>
      </c>
      <c r="O23" s="7">
        <v>6017572329</v>
      </c>
      <c r="P23" s="7">
        <v>10781504188</v>
      </c>
    </row>
    <row r="24" spans="1:16">
      <c r="A24" s="4">
        <v>43252</v>
      </c>
      <c r="B24" s="5">
        <v>100</v>
      </c>
      <c r="C24" s="5">
        <v>100</v>
      </c>
      <c r="D24" s="5">
        <v>100</v>
      </c>
      <c r="E24" s="6"/>
      <c r="F24" s="7">
        <v>169379708575.03317</v>
      </c>
      <c r="G24" s="7">
        <v>59712857119.064972</v>
      </c>
      <c r="H24" s="7">
        <v>109666851455.96829</v>
      </c>
      <c r="I24" s="6"/>
      <c r="J24" s="7">
        <v>15196116304.519308</v>
      </c>
      <c r="K24" s="7">
        <v>5153614340.9236107</v>
      </c>
      <c r="L24" s="7">
        <v>10042501963.595697</v>
      </c>
      <c r="M24" s="6"/>
      <c r="N24" s="7">
        <v>15806486627</v>
      </c>
      <c r="O24" s="7">
        <v>5579853121</v>
      </c>
      <c r="P24" s="7">
        <v>10226633506</v>
      </c>
    </row>
    <row r="25" spans="1:16">
      <c r="A25" s="4">
        <v>43282</v>
      </c>
      <c r="B25" s="5">
        <v>101.32243344977678</v>
      </c>
      <c r="C25" s="5">
        <v>101.65027119908952</v>
      </c>
      <c r="D25" s="5">
        <v>101.14392801788877</v>
      </c>
      <c r="E25" s="6"/>
      <c r="F25" s="7">
        <v>171619642498.36386</v>
      </c>
      <c r="G25" s="7">
        <v>60698281202.254379</v>
      </c>
      <c r="H25" s="7">
        <v>110921361296.10956</v>
      </c>
      <c r="I25" s="6"/>
      <c r="J25" s="7">
        <v>15381680662.330669</v>
      </c>
      <c r="K25" s="7">
        <v>5538667516.0487804</v>
      </c>
      <c r="L25" s="7">
        <v>9843013146.281889</v>
      </c>
      <c r="M25" s="6"/>
      <c r="N25" s="7">
        <v>15978200134</v>
      </c>
      <c r="O25" s="7">
        <v>5975930741</v>
      </c>
      <c r="P25" s="7">
        <v>10002269393</v>
      </c>
    </row>
    <row r="26" spans="1:16">
      <c r="A26" s="4">
        <v>43313</v>
      </c>
      <c r="B26" s="5">
        <v>102.36172539518064</v>
      </c>
      <c r="C26" s="5">
        <v>103.28294218027654</v>
      </c>
      <c r="D26" s="5">
        <v>101.86012910118838</v>
      </c>
      <c r="E26" s="6"/>
      <c r="F26" s="7">
        <v>173379992166.7327</v>
      </c>
      <c r="G26" s="7">
        <v>61673195692.475021</v>
      </c>
      <c r="H26" s="7">
        <v>111706796474.25778</v>
      </c>
      <c r="I26" s="6"/>
      <c r="J26" s="7">
        <v>15721294997.118826</v>
      </c>
      <c r="K26" s="7">
        <v>5725204303.9790201</v>
      </c>
      <c r="L26" s="7">
        <v>9996090693.1398048</v>
      </c>
      <c r="M26" s="6"/>
      <c r="N26" s="7">
        <v>16309210461</v>
      </c>
      <c r="O26" s="7">
        <v>6155670793</v>
      </c>
      <c r="P26" s="7">
        <v>10153539668</v>
      </c>
    </row>
    <row r="27" spans="1:16">
      <c r="A27" s="4">
        <v>43344</v>
      </c>
      <c r="B27" s="5">
        <v>103.69315428788772</v>
      </c>
      <c r="C27" s="5">
        <v>105.16013200599596</v>
      </c>
      <c r="D27" s="5">
        <v>102.89439486591763</v>
      </c>
      <c r="E27" s="6"/>
      <c r="F27" s="7">
        <v>175635162545.08374</v>
      </c>
      <c r="G27" s="7">
        <v>62794119370.96048</v>
      </c>
      <c r="H27" s="7">
        <v>112841043174.12335</v>
      </c>
      <c r="I27" s="6"/>
      <c r="J27" s="7">
        <v>15594906969.214954</v>
      </c>
      <c r="K27" s="7">
        <v>5874072634.4265728</v>
      </c>
      <c r="L27" s="7">
        <v>9720834334.7883816</v>
      </c>
      <c r="M27" s="6"/>
      <c r="N27" s="7">
        <v>16178096011</v>
      </c>
      <c r="O27" s="7">
        <v>6315732231</v>
      </c>
      <c r="P27" s="7">
        <v>9862363780</v>
      </c>
    </row>
    <row r="28" spans="1:16">
      <c r="A28" s="4">
        <v>43374</v>
      </c>
      <c r="B28" s="5">
        <v>103.82522304812711</v>
      </c>
      <c r="C28" s="5">
        <v>103.92835475529934</v>
      </c>
      <c r="D28" s="5">
        <v>103.76906853276483</v>
      </c>
      <c r="E28" s="6"/>
      <c r="F28" s="7">
        <v>175858860226.29587</v>
      </c>
      <c r="G28" s="7">
        <v>62058589981.226852</v>
      </c>
      <c r="H28" s="7">
        <v>113800270245.06915</v>
      </c>
      <c r="I28" s="6"/>
      <c r="J28" s="7">
        <v>14119773957.732622</v>
      </c>
      <c r="K28" s="7">
        <v>4280873977.3333335</v>
      </c>
      <c r="L28" s="7">
        <v>9838899980.3992882</v>
      </c>
      <c r="M28" s="6"/>
      <c r="N28" s="7">
        <v>14628242272</v>
      </c>
      <c r="O28" s="7">
        <v>4586650690</v>
      </c>
      <c r="P28" s="7">
        <v>10041591582</v>
      </c>
    </row>
    <row r="29" spans="1:16">
      <c r="A29" s="4">
        <v>43405</v>
      </c>
      <c r="B29" s="5">
        <v>103.45635830353319</v>
      </c>
      <c r="C29" s="5">
        <v>101.8685879128945</v>
      </c>
      <c r="D29" s="5">
        <v>104.32088851676863</v>
      </c>
      <c r="E29" s="6"/>
      <c r="F29" s="7">
        <v>175234078196.86664</v>
      </c>
      <c r="G29" s="7">
        <v>60828644349.635788</v>
      </c>
      <c r="H29" s="7">
        <v>114405433847.23096</v>
      </c>
      <c r="I29" s="6"/>
      <c r="J29" s="7">
        <v>14315046064.805891</v>
      </c>
      <c r="K29" s="7">
        <v>4415419635.4918022</v>
      </c>
      <c r="L29" s="7">
        <v>9899626429.3140888</v>
      </c>
      <c r="M29" s="6"/>
      <c r="N29" s="7">
        <v>14810719405</v>
      </c>
      <c r="O29" s="7">
        <v>4725273645</v>
      </c>
      <c r="P29" s="7">
        <v>10085445760</v>
      </c>
    </row>
    <row r="30" spans="1:16">
      <c r="A30" s="4">
        <v>43435</v>
      </c>
      <c r="B30" s="5">
        <v>103.90257763859697</v>
      </c>
      <c r="C30" s="5">
        <v>100.47240485211888</v>
      </c>
      <c r="D30" s="5">
        <v>105.77028346559341</v>
      </c>
      <c r="E30" s="6"/>
      <c r="F30" s="7">
        <v>175989883206.20313</v>
      </c>
      <c r="G30" s="7">
        <v>59994943553.43425</v>
      </c>
      <c r="H30" s="7">
        <v>115994939652.76892</v>
      </c>
      <c r="I30" s="6"/>
      <c r="J30" s="7">
        <v>14966169510.397314</v>
      </c>
      <c r="K30" s="7">
        <v>4241016446.7540975</v>
      </c>
      <c r="L30" s="7">
        <v>10725153063.643217</v>
      </c>
      <c r="M30" s="6"/>
      <c r="N30" s="7">
        <v>15442931143</v>
      </c>
      <c r="O30" s="7">
        <v>4538631636</v>
      </c>
      <c r="P30" s="7">
        <v>10904299507</v>
      </c>
    </row>
    <row r="31" spans="1:16">
      <c r="A31" s="4">
        <v>43466</v>
      </c>
      <c r="B31" s="5">
        <v>103.24130206180895</v>
      </c>
      <c r="C31" s="5">
        <v>97.30798822728174</v>
      </c>
      <c r="D31" s="5">
        <v>106.47195121914284</v>
      </c>
      <c r="E31" s="6"/>
      <c r="F31" s="7">
        <v>174869816561.36169</v>
      </c>
      <c r="G31" s="7">
        <v>58105379975.593307</v>
      </c>
      <c r="H31" s="7">
        <v>116764436585.7684</v>
      </c>
      <c r="I31" s="6"/>
      <c r="J31" s="7">
        <v>12540093478.051283</v>
      </c>
      <c r="K31" s="7">
        <v>3267239755.5990567</v>
      </c>
      <c r="L31" s="7">
        <v>9272853722.4522266</v>
      </c>
      <c r="M31" s="6"/>
      <c r="N31" s="7">
        <v>12870095938</v>
      </c>
      <c r="O31" s="7">
        <v>3471954026</v>
      </c>
      <c r="P31" s="7">
        <v>9398141912</v>
      </c>
    </row>
    <row r="32" spans="1:16">
      <c r="A32" s="4">
        <v>43497</v>
      </c>
      <c r="B32" s="5">
        <v>102.10062942386348</v>
      </c>
      <c r="C32" s="5">
        <v>93.760393486667965</v>
      </c>
      <c r="D32" s="5">
        <v>106.64183134810214</v>
      </c>
      <c r="E32" s="6"/>
      <c r="F32" s="7">
        <v>172937748571.41455</v>
      </c>
      <c r="G32" s="7">
        <v>55987009796.967148</v>
      </c>
      <c r="H32" s="7">
        <v>116950738774.44742</v>
      </c>
      <c r="I32" s="6"/>
      <c r="J32" s="7">
        <v>10816401847.121622</v>
      </c>
      <c r="K32" s="7">
        <v>2355484594.1418438</v>
      </c>
      <c r="L32" s="7">
        <v>8460917252.9797783</v>
      </c>
      <c r="M32" s="6"/>
      <c r="N32" s="7">
        <v>11086062835</v>
      </c>
      <c r="O32" s="7">
        <v>2497167878</v>
      </c>
      <c r="P32" s="7">
        <v>8588894957</v>
      </c>
    </row>
    <row r="33" spans="1:16">
      <c r="A33" s="4">
        <v>43525</v>
      </c>
      <c r="B33" s="5">
        <v>101.27890404538556</v>
      </c>
      <c r="C33" s="5">
        <v>90.243923450127227</v>
      </c>
      <c r="D33" s="5">
        <v>107.28737616661593</v>
      </c>
      <c r="E33" s="6"/>
      <c r="F33" s="7">
        <v>171545912520.06152</v>
      </c>
      <c r="G33" s="7">
        <v>53887225068.412842</v>
      </c>
      <c r="H33" s="7">
        <v>117658687451.64862</v>
      </c>
      <c r="I33" s="6"/>
      <c r="J33" s="7">
        <v>12662258535.726288</v>
      </c>
      <c r="K33" s="7">
        <v>2653146028.7417059</v>
      </c>
      <c r="L33" s="7">
        <v>10009112506.984581</v>
      </c>
      <c r="M33" s="6"/>
      <c r="N33" s="7">
        <v>12942862603</v>
      </c>
      <c r="O33" s="7">
        <v>2806084271</v>
      </c>
      <c r="P33" s="7">
        <v>10136778332</v>
      </c>
    </row>
    <row r="34" spans="1:16">
      <c r="A34" s="4">
        <v>43556</v>
      </c>
      <c r="B34" s="5">
        <v>100.07143494490431</v>
      </c>
      <c r="C34" s="5">
        <v>86.574091443374826</v>
      </c>
      <c r="D34" s="5">
        <v>107.4206469747341</v>
      </c>
      <c r="E34" s="6"/>
      <c r="F34" s="7">
        <v>169500704876.53284</v>
      </c>
      <c r="G34" s="7">
        <v>51695863525.71106</v>
      </c>
      <c r="H34" s="7">
        <v>117804841350.82175</v>
      </c>
      <c r="I34" s="6"/>
      <c r="J34" s="7">
        <v>12079481480.093023</v>
      </c>
      <c r="K34" s="7">
        <v>2639652941.3556085</v>
      </c>
      <c r="L34" s="7">
        <v>9439828538.7374153</v>
      </c>
      <c r="M34" s="6"/>
      <c r="N34" s="7">
        <v>12230056734</v>
      </c>
      <c r="O34" s="7">
        <v>2771966372</v>
      </c>
      <c r="P34" s="7">
        <v>9458090362</v>
      </c>
    </row>
    <row r="35" spans="1:16">
      <c r="A35" s="4">
        <v>43586</v>
      </c>
      <c r="B35" s="5">
        <v>98.590171023987637</v>
      </c>
      <c r="C35" s="5">
        <v>82.259720878505703</v>
      </c>
      <c r="D35" s="5">
        <v>107.48199041408554</v>
      </c>
      <c r="E35" s="6"/>
      <c r="F35" s="7">
        <v>166991744364.05707</v>
      </c>
      <c r="G35" s="7">
        <v>49119629594.72377</v>
      </c>
      <c r="H35" s="7">
        <v>117872114769.33328</v>
      </c>
      <c r="I35" s="6"/>
      <c r="J35" s="7">
        <v>13598520556.945208</v>
      </c>
      <c r="K35" s="7">
        <v>2975237419.9283152</v>
      </c>
      <c r="L35" s="7">
        <v>10623283137.016891</v>
      </c>
      <c r="M35" s="6"/>
      <c r="N35" s="7">
        <v>13749196685</v>
      </c>
      <c r="O35" s="7">
        <v>3120643760</v>
      </c>
      <c r="P35" s="7">
        <v>10628552925</v>
      </c>
    </row>
    <row r="36" spans="1:16">
      <c r="A36" s="4">
        <v>43617</v>
      </c>
      <c r="B36" s="5">
        <v>97.244173581779719</v>
      </c>
      <c r="C36" s="5">
        <v>78.412732822458679</v>
      </c>
      <c r="D36" s="5">
        <v>107.49776540536682</v>
      </c>
      <c r="E36" s="6"/>
      <c r="F36" s="7">
        <v>164711897819.01788</v>
      </c>
      <c r="G36" s="7">
        <v>46822483113.428909</v>
      </c>
      <c r="H36" s="7">
        <v>117889414705.5889</v>
      </c>
      <c r="I36" s="6"/>
      <c r="J36" s="7">
        <v>12916269759.480055</v>
      </c>
      <c r="K36" s="7">
        <v>2856467859.6287422</v>
      </c>
      <c r="L36" s="7">
        <v>10059801899.851313</v>
      </c>
      <c r="M36" s="6"/>
      <c r="N36" s="7">
        <v>13005717611</v>
      </c>
      <c r="O36" s="7">
        <v>2988910605</v>
      </c>
      <c r="P36" s="7">
        <v>10016807006</v>
      </c>
    </row>
    <row r="37" spans="1:16">
      <c r="A37" s="4">
        <v>43647</v>
      </c>
      <c r="B37" s="5">
        <v>95.791888555213902</v>
      </c>
      <c r="C37" s="5">
        <v>73.650142236485493</v>
      </c>
      <c r="D37" s="5">
        <v>107.84791931331085</v>
      </c>
      <c r="E37" s="6"/>
      <c r="F37" s="7">
        <v>162252021673.34186</v>
      </c>
      <c r="G37" s="7">
        <v>43978604201.660706</v>
      </c>
      <c r="H37" s="7">
        <v>118273417471.68115</v>
      </c>
      <c r="I37" s="6"/>
      <c r="J37" s="7">
        <v>12921804516.654697</v>
      </c>
      <c r="K37" s="7">
        <v>2694788604.2805753</v>
      </c>
      <c r="L37" s="7">
        <v>10227015912.374123</v>
      </c>
      <c r="M37" s="6"/>
      <c r="N37" s="7">
        <v>12957598989</v>
      </c>
      <c r="O37" s="7">
        <v>2816358015</v>
      </c>
      <c r="P37" s="7">
        <v>10141240974</v>
      </c>
    </row>
    <row r="38" spans="1:16">
      <c r="A38" s="4">
        <v>43678</v>
      </c>
      <c r="B38" s="5">
        <v>94.735888962248211</v>
      </c>
      <c r="C38" s="5">
        <v>69.123173286126843</v>
      </c>
      <c r="D38" s="5">
        <v>108.68183900361987</v>
      </c>
      <c r="E38" s="6"/>
      <c r="F38" s="7">
        <v>160463372640.22302</v>
      </c>
      <c r="G38" s="7">
        <v>41275421700.508606</v>
      </c>
      <c r="H38" s="7">
        <v>119187950939.71442</v>
      </c>
      <c r="I38" s="6"/>
      <c r="J38" s="7">
        <v>13932645964</v>
      </c>
      <c r="K38" s="7">
        <v>3022021802.8269224</v>
      </c>
      <c r="L38" s="7">
        <v>10910624161.173077</v>
      </c>
      <c r="M38" s="6"/>
      <c r="N38" s="7">
        <v>13932645964</v>
      </c>
      <c r="O38" s="7">
        <v>3150779624</v>
      </c>
      <c r="P38" s="7">
        <v>10781866340</v>
      </c>
    </row>
    <row r="39" spans="1:16">
      <c r="A39" s="4">
        <v>43709</v>
      </c>
      <c r="B39" s="5">
        <v>93.505362798535558</v>
      </c>
      <c r="C39" s="5">
        <v>64.207079608115265</v>
      </c>
      <c r="D39" s="5">
        <v>109.45807936472495</v>
      </c>
      <c r="E39" s="6"/>
      <c r="F39" s="7">
        <v>158379111010.18701</v>
      </c>
      <c r="G39" s="7">
        <v>38339881706.71817</v>
      </c>
      <c r="H39" s="7">
        <v>120039229303.46881</v>
      </c>
      <c r="I39" s="6"/>
      <c r="J39" s="7">
        <v>13510645339.178919</v>
      </c>
      <c r="K39" s="7">
        <v>2938532640.6361446</v>
      </c>
      <c r="L39" s="7">
        <v>10572112698.542774</v>
      </c>
      <c r="M39" s="6"/>
      <c r="N39" s="7">
        <v>13491932534</v>
      </c>
      <c r="O39" s="7">
        <v>3056368536</v>
      </c>
      <c r="P39" s="7">
        <v>10435563998</v>
      </c>
    </row>
    <row r="40" spans="1:16">
      <c r="A40" s="4">
        <v>43739</v>
      </c>
      <c r="B40" s="5">
        <v>93.906893441982007</v>
      </c>
      <c r="C40" s="5">
        <v>61.8628805287631</v>
      </c>
      <c r="D40" s="5">
        <v>111.35464122725287</v>
      </c>
      <c r="E40" s="6"/>
      <c r="F40" s="7">
        <v>159059222443.89606</v>
      </c>
      <c r="G40" s="7">
        <v>36940093459.878174</v>
      </c>
      <c r="H40" s="7">
        <v>122119128984.01782</v>
      </c>
      <c r="I40" s="6"/>
      <c r="J40" s="7">
        <v>14799885391.441668</v>
      </c>
      <c r="K40" s="7">
        <v>2881085730.4933491</v>
      </c>
      <c r="L40" s="7">
        <v>11918799660.948318</v>
      </c>
      <c r="M40" s="6"/>
      <c r="N40" s="7">
        <v>14758888479</v>
      </c>
      <c r="O40" s="7">
        <v>2985786841</v>
      </c>
      <c r="P40" s="7">
        <v>11773101638</v>
      </c>
    </row>
    <row r="41" spans="1:16">
      <c r="A41" s="4">
        <v>43770</v>
      </c>
      <c r="B41" s="5">
        <v>93.49542222116574</v>
      </c>
      <c r="C41" s="5">
        <v>59.346258860778988</v>
      </c>
      <c r="D41" s="5">
        <v>112.08941015281609</v>
      </c>
      <c r="E41" s="6"/>
      <c r="F41" s="7">
        <v>158362273689.20734</v>
      </c>
      <c r="G41" s="7">
        <v>35437346759.047394</v>
      </c>
      <c r="H41" s="7">
        <v>122924926930.15985</v>
      </c>
      <c r="I41" s="6"/>
      <c r="J41" s="7">
        <v>13618097310.117157</v>
      </c>
      <c r="K41" s="7">
        <v>2912672934.6610174</v>
      </c>
      <c r="L41" s="7">
        <v>10705424375.456139</v>
      </c>
      <c r="M41" s="6"/>
      <c r="N41" s="7">
        <v>13523789157</v>
      </c>
      <c r="O41" s="7">
        <v>3014871985</v>
      </c>
      <c r="P41" s="7">
        <v>10508917172</v>
      </c>
    </row>
    <row r="42" spans="1:16">
      <c r="A42" s="4">
        <v>43800</v>
      </c>
      <c r="B42" s="5">
        <v>93.47846219340417</v>
      </c>
      <c r="C42" s="5">
        <v>56.867468500132823</v>
      </c>
      <c r="D42" s="5">
        <v>113.41290005105557</v>
      </c>
      <c r="E42" s="6"/>
      <c r="F42" s="7">
        <v>158333546843.61053</v>
      </c>
      <c r="G42" s="7">
        <v>33957190212.713593</v>
      </c>
      <c r="H42" s="7">
        <v>124376356630.89691</v>
      </c>
      <c r="I42" s="6"/>
      <c r="J42" s="7">
        <v>14937442664.80056</v>
      </c>
      <c r="K42" s="7">
        <v>2760859900.4202895</v>
      </c>
      <c r="L42" s="7">
        <v>12176582764.38027</v>
      </c>
      <c r="M42" s="6"/>
      <c r="N42" s="7">
        <v>14833997771</v>
      </c>
      <c r="O42" s="7">
        <v>2864651626</v>
      </c>
      <c r="P42" s="7">
        <v>11969346145</v>
      </c>
    </row>
    <row r="43" spans="1:16">
      <c r="A43" s="4">
        <v>43831</v>
      </c>
      <c r="B43" s="5">
        <v>93.938651201675029</v>
      </c>
      <c r="C43" s="5">
        <v>55.78849125615173</v>
      </c>
      <c r="D43" s="5">
        <v>114.71115464872759</v>
      </c>
      <c r="E43" s="6"/>
      <c r="F43" s="7">
        <v>159113013644.71405</v>
      </c>
      <c r="G43" s="7">
        <v>33312902072.667938</v>
      </c>
      <c r="H43" s="7">
        <v>125800111572.04614</v>
      </c>
      <c r="I43" s="6"/>
      <c r="J43" s="7">
        <v>13319560279.154814</v>
      </c>
      <c r="K43" s="7">
        <v>2622951615.5533977</v>
      </c>
      <c r="L43" s="7">
        <v>10696608663.601416</v>
      </c>
      <c r="M43" s="6"/>
      <c r="N43" s="7">
        <v>13227319557</v>
      </c>
      <c r="O43" s="7">
        <v>2708411192</v>
      </c>
      <c r="P43" s="7">
        <v>10518908365</v>
      </c>
    </row>
    <row r="44" spans="1:16">
      <c r="A44" s="4">
        <v>43862</v>
      </c>
      <c r="B44" s="5">
        <v>94.288181156647838</v>
      </c>
      <c r="C44" s="5">
        <v>54.654666227403851</v>
      </c>
      <c r="D44" s="5">
        <v>115.86836133576503</v>
      </c>
      <c r="E44" s="6"/>
      <c r="F44" s="7">
        <v>159705046463.82947</v>
      </c>
      <c r="G44" s="7">
        <v>32635862753.271515</v>
      </c>
      <c r="H44" s="7">
        <v>127069183710.55804</v>
      </c>
      <c r="I44" s="6"/>
      <c r="J44" s="7">
        <v>11408434666.237101</v>
      </c>
      <c r="K44" s="7">
        <v>1678445274.7454324</v>
      </c>
      <c r="L44" s="7">
        <v>9729989391.4916687</v>
      </c>
      <c r="M44" s="6"/>
      <c r="N44" s="7">
        <v>11329428886</v>
      </c>
      <c r="O44" s="7">
        <v>1726821517</v>
      </c>
      <c r="P44" s="7">
        <v>9602607369</v>
      </c>
    </row>
    <row r="45" spans="1:16">
      <c r="A45" s="4">
        <v>43891</v>
      </c>
      <c r="B45" s="5">
        <v>94.918916326639007</v>
      </c>
      <c r="C45" s="5">
        <v>53.388360653531244</v>
      </c>
      <c r="D45" s="5">
        <v>117.53202232958979</v>
      </c>
      <c r="E45" s="6"/>
      <c r="F45" s="7">
        <v>160773383856.64075</v>
      </c>
      <c r="G45" s="7">
        <v>31879715515.254211</v>
      </c>
      <c r="H45" s="7">
        <v>128893668341.38672</v>
      </c>
      <c r="I45" s="6"/>
      <c r="J45" s="7">
        <v>13730595928.537603</v>
      </c>
      <c r="K45" s="7">
        <v>1896998790.72439</v>
      </c>
      <c r="L45" s="7">
        <v>11833597137.813213</v>
      </c>
      <c r="M45" s="6"/>
      <c r="N45" s="7">
        <v>13654526145</v>
      </c>
      <c r="O45" s="7">
        <v>1949297003</v>
      </c>
      <c r="P45" s="7">
        <v>11705229142</v>
      </c>
    </row>
    <row r="46" spans="1:16">
      <c r="A46" s="4">
        <v>43922</v>
      </c>
      <c r="B46" s="5">
        <v>94.545922865989482</v>
      </c>
      <c r="C46" s="5">
        <v>52.720988915236298</v>
      </c>
      <c r="D46" s="5">
        <v>117.3193158453476</v>
      </c>
      <c r="E46" s="6"/>
      <c r="F46" s="7">
        <v>160141608619.98865</v>
      </c>
      <c r="G46" s="7">
        <v>31481208782.713135</v>
      </c>
      <c r="H46" s="7">
        <v>128660399837.27563</v>
      </c>
      <c r="I46" s="6"/>
      <c r="J46" s="7">
        <v>11447706243.440887</v>
      </c>
      <c r="K46" s="7">
        <v>2241146208.8145452</v>
      </c>
      <c r="L46" s="7">
        <v>9206560034.6263428</v>
      </c>
      <c r="M46" s="6"/>
      <c r="N46" s="7">
        <v>11400139597</v>
      </c>
      <c r="O46" s="7">
        <v>2316974464</v>
      </c>
      <c r="P46" s="7">
        <v>9083165133</v>
      </c>
    </row>
    <row r="47" spans="1:16">
      <c r="A47" s="4">
        <v>43952</v>
      </c>
      <c r="B47" s="5">
        <v>93.650647196819065</v>
      </c>
      <c r="C47" s="5">
        <v>51.928054513169982</v>
      </c>
      <c r="D47" s="5">
        <v>116.36831605007305</v>
      </c>
      <c r="E47" s="6"/>
      <c r="F47" s="7">
        <v>158625193300.60461</v>
      </c>
      <c r="G47" s="7">
        <v>31007724996.159363</v>
      </c>
      <c r="H47" s="7">
        <v>127617468304.44531</v>
      </c>
      <c r="I47" s="6"/>
      <c r="J47" s="7">
        <v>12082105237.561111</v>
      </c>
      <c r="K47" s="7">
        <v>2501753633.3745451</v>
      </c>
      <c r="L47" s="7">
        <v>9580351604.1865654</v>
      </c>
      <c r="M47" s="6"/>
      <c r="N47" s="7">
        <v>12048636802</v>
      </c>
      <c r="O47" s="7">
        <v>2586399433</v>
      </c>
      <c r="P47" s="7">
        <v>9462237369</v>
      </c>
    </row>
    <row r="48" spans="1:16">
      <c r="A48" s="4">
        <v>43983</v>
      </c>
      <c r="B48" s="5">
        <v>94.78987045401206</v>
      </c>
      <c r="C48" s="5">
        <v>51.28972224424686</v>
      </c>
      <c r="D48" s="5">
        <v>118.47540624009936</v>
      </c>
      <c r="E48" s="6"/>
      <c r="F48" s="7">
        <v>160554806333.6571</v>
      </c>
      <c r="G48" s="7">
        <v>30626558560.472412</v>
      </c>
      <c r="H48" s="7">
        <v>129928247773.18475</v>
      </c>
      <c r="I48" s="6"/>
      <c r="J48" s="7">
        <v>14845882792.532595</v>
      </c>
      <c r="K48" s="7">
        <v>2475301423.9418178</v>
      </c>
      <c r="L48" s="7">
        <v>12370581368.590776</v>
      </c>
      <c r="M48" s="6"/>
      <c r="N48" s="7">
        <v>14825320628</v>
      </c>
      <c r="O48" s="7">
        <v>2559052224</v>
      </c>
      <c r="P48" s="7">
        <v>12266268404</v>
      </c>
    </row>
    <row r="49" spans="1:16">
      <c r="A49" s="4">
        <v>44013</v>
      </c>
      <c r="B49" s="5">
        <v>95.590929068508999</v>
      </c>
      <c r="C49" s="5">
        <v>50.823229654738398</v>
      </c>
      <c r="D49" s="5">
        <v>119.9666378916717</v>
      </c>
      <c r="E49" s="6"/>
      <c r="F49" s="7">
        <v>161911637080.40723</v>
      </c>
      <c r="G49" s="7">
        <v>30348002507.028198</v>
      </c>
      <c r="H49" s="7">
        <v>131563634573.37897</v>
      </c>
      <c r="I49" s="6"/>
      <c r="J49" s="7">
        <v>14278635263.404726</v>
      </c>
      <c r="K49" s="7">
        <v>2416232550.8363633</v>
      </c>
      <c r="L49" s="7">
        <v>11862402712.568363</v>
      </c>
      <c r="M49" s="6"/>
      <c r="N49" s="7">
        <v>14219305754</v>
      </c>
      <c r="O49" s="7">
        <v>2497984780</v>
      </c>
      <c r="P49" s="7">
        <v>11721320974</v>
      </c>
    </row>
    <row r="50" spans="1:16">
      <c r="A50" s="4">
        <v>44044</v>
      </c>
      <c r="B50" s="5">
        <v>95.55004776405228</v>
      </c>
      <c r="C50" s="5">
        <v>49.455238110636692</v>
      </c>
      <c r="D50" s="5">
        <v>120.64835911540899</v>
      </c>
      <c r="E50" s="6"/>
      <c r="F50" s="7">
        <v>161842392446.05676</v>
      </c>
      <c r="G50" s="7">
        <v>29531135670.897858</v>
      </c>
      <c r="H50" s="7">
        <v>132311256775.15875</v>
      </c>
      <c r="I50" s="6"/>
      <c r="J50" s="7">
        <v>13863401329.649511</v>
      </c>
      <c r="K50" s="7">
        <v>2205154966.6966014</v>
      </c>
      <c r="L50" s="7">
        <v>11658246362.952909</v>
      </c>
      <c r="M50" s="6"/>
      <c r="N50" s="7">
        <v>13805797169</v>
      </c>
      <c r="O50" s="7">
        <v>2277002121</v>
      </c>
      <c r="P50" s="7">
        <v>11528795048</v>
      </c>
    </row>
    <row r="51" spans="1:16">
      <c r="A51" s="4">
        <v>44075</v>
      </c>
      <c r="B51" s="5">
        <v>96.313046853981291</v>
      </c>
      <c r="C51" s="5">
        <v>49.051579198290121</v>
      </c>
      <c r="D51" s="5">
        <v>122.04659557808849</v>
      </c>
      <c r="E51" s="6"/>
      <c r="F51" s="7">
        <v>163134758081.00867</v>
      </c>
      <c r="G51" s="7">
        <v>29290099401.319977</v>
      </c>
      <c r="H51" s="7">
        <v>133844658679.68866</v>
      </c>
      <c r="I51" s="6"/>
      <c r="J51" s="7">
        <v>14803010974.130919</v>
      </c>
      <c r="K51" s="7">
        <v>2697496371.0582519</v>
      </c>
      <c r="L51" s="7">
        <v>12105514603.072666</v>
      </c>
      <c r="M51" s="6"/>
      <c r="N51" s="7">
        <v>14720999833</v>
      </c>
      <c r="O51" s="7">
        <v>2785384724</v>
      </c>
      <c r="P51" s="7">
        <v>11935615109</v>
      </c>
    </row>
    <row r="52" spans="1:16">
      <c r="A52" s="4">
        <v>44105</v>
      </c>
      <c r="B52" s="5">
        <v>96.947515181774463</v>
      </c>
      <c r="C52" s="5">
        <v>48.80205004982551</v>
      </c>
      <c r="D52" s="5">
        <v>123.16239453854401</v>
      </c>
      <c r="E52" s="6"/>
      <c r="F52" s="7">
        <v>164209418685.62561</v>
      </c>
      <c r="G52" s="7">
        <v>29141098417.42688</v>
      </c>
      <c r="H52" s="7">
        <v>135068320268.19867</v>
      </c>
      <c r="I52" s="6"/>
      <c r="J52" s="7">
        <v>15874545996.05858</v>
      </c>
      <c r="K52" s="7">
        <v>2732084746.6002431</v>
      </c>
      <c r="L52" s="7">
        <v>13142461249.458338</v>
      </c>
      <c r="M52" s="6"/>
      <c r="N52" s="7">
        <v>15764611467</v>
      </c>
      <c r="O52" s="7">
        <v>2817676374</v>
      </c>
      <c r="P52" s="7">
        <v>12946935093</v>
      </c>
    </row>
    <row r="53" spans="1:16">
      <c r="A53" s="4">
        <v>44136</v>
      </c>
      <c r="B53" s="5">
        <v>97.708956832474513</v>
      </c>
      <c r="C53" s="5">
        <v>48.652929117614271</v>
      </c>
      <c r="D53" s="5">
        <v>124.41963134237825</v>
      </c>
      <c r="E53" s="6"/>
      <c r="F53" s="7">
        <v>165499146334.55029</v>
      </c>
      <c r="G53" s="7">
        <v>29052054048.240967</v>
      </c>
      <c r="H53" s="7">
        <v>136447092286.30933</v>
      </c>
      <c r="I53" s="6"/>
      <c r="J53" s="7">
        <v>14907824959.041901</v>
      </c>
      <c r="K53" s="7">
        <v>2823628565.475091</v>
      </c>
      <c r="L53" s="7">
        <v>12084196393.566811</v>
      </c>
      <c r="M53" s="6"/>
      <c r="N53" s="7">
        <v>14783937217</v>
      </c>
      <c r="O53" s="7">
        <v>2912088107</v>
      </c>
      <c r="P53" s="7">
        <v>11871849110</v>
      </c>
    </row>
    <row r="54" spans="1:16">
      <c r="A54" s="4">
        <v>44166</v>
      </c>
      <c r="B54" s="5">
        <v>98.000503771891971</v>
      </c>
      <c r="C54" s="5">
        <v>48.480132578788805</v>
      </c>
      <c r="D54" s="5">
        <v>124.96401015763037</v>
      </c>
      <c r="E54" s="6"/>
      <c r="F54" s="7">
        <v>165992967690.89502</v>
      </c>
      <c r="G54" s="7">
        <v>28948872297.905426</v>
      </c>
      <c r="H54" s="7">
        <v>137044095392.98962</v>
      </c>
      <c r="I54" s="6"/>
      <c r="J54" s="7">
        <v>15431264021.145252</v>
      </c>
      <c r="K54" s="7">
        <v>2657678150.0847459</v>
      </c>
      <c r="L54" s="7">
        <v>12773585871.060507</v>
      </c>
      <c r="M54" s="6"/>
      <c r="N54" s="7">
        <v>15303026370</v>
      </c>
      <c r="O54" s="7">
        <v>2750930015</v>
      </c>
      <c r="P54" s="7">
        <v>12552096355</v>
      </c>
    </row>
    <row r="55" spans="1:16">
      <c r="A55" s="4">
        <v>44197</v>
      </c>
      <c r="B55" s="5">
        <v>98.212895027323995</v>
      </c>
      <c r="C55" s="5">
        <v>47.641965605759104</v>
      </c>
      <c r="D55" s="5">
        <v>125.74842324608244</v>
      </c>
      <c r="E55" s="6"/>
      <c r="F55" s="7">
        <v>166352715380.38464</v>
      </c>
      <c r="G55" s="7">
        <v>28448378850.881012</v>
      </c>
      <c r="H55" s="7">
        <v>137904336529.50354</v>
      </c>
      <c r="I55" s="6"/>
      <c r="J55" s="7">
        <v>13679307968.644354</v>
      </c>
      <c r="K55" s="7">
        <v>2122458168.5289855</v>
      </c>
      <c r="L55" s="7">
        <v>11556849800.115368</v>
      </c>
      <c r="M55" s="6"/>
      <c r="N55" s="7">
        <v>13584575919</v>
      </c>
      <c r="O55" s="7">
        <v>2202249829</v>
      </c>
      <c r="P55" s="7">
        <v>11382326090</v>
      </c>
    </row>
    <row r="56" spans="1:16">
      <c r="A56" s="4">
        <v>44228</v>
      </c>
      <c r="B56" s="5">
        <v>98.870004453759208</v>
      </c>
      <c r="C56" s="5">
        <v>47.786764725929636</v>
      </c>
      <c r="D56" s="5">
        <v>126.68448216101353</v>
      </c>
      <c r="E56" s="6"/>
      <c r="F56" s="7">
        <v>167465725411.89966</v>
      </c>
      <c r="G56" s="7">
        <v>28534842542.618103</v>
      </c>
      <c r="H56" s="7">
        <v>138930882869.28137</v>
      </c>
      <c r="I56" s="6"/>
      <c r="J56" s="7">
        <v>12521444697.752089</v>
      </c>
      <c r="K56" s="7">
        <v>1764908966.4825089</v>
      </c>
      <c r="L56" s="7">
        <v>10756535731.269579</v>
      </c>
      <c r="M56" s="6"/>
      <c r="N56" s="7">
        <v>12452073813</v>
      </c>
      <c r="O56" s="7">
        <v>1833470593</v>
      </c>
      <c r="P56" s="7">
        <v>10618603220</v>
      </c>
    </row>
    <row r="57" spans="1:16">
      <c r="A57" s="4">
        <v>44256</v>
      </c>
      <c r="B57" s="5">
        <v>100.51557223613405</v>
      </c>
      <c r="C57" s="5">
        <v>48.111673038354276</v>
      </c>
      <c r="D57" s="5">
        <v>129.04914007121738</v>
      </c>
      <c r="E57" s="6"/>
      <c r="F57" s="7">
        <v>170252983326.09082</v>
      </c>
      <c r="G57" s="7">
        <v>28728854578.984192</v>
      </c>
      <c r="H57" s="7">
        <v>141524128747.10645</v>
      </c>
      <c r="I57" s="6"/>
      <c r="J57" s="7">
        <v>16517853842.728788</v>
      </c>
      <c r="K57" s="7">
        <v>2091010827.0904703</v>
      </c>
      <c r="L57" s="7">
        <v>14426843015.638317</v>
      </c>
      <c r="M57" s="6"/>
      <c r="N57" s="7">
        <v>16449220101</v>
      </c>
      <c r="O57" s="7">
        <v>2172240571</v>
      </c>
      <c r="P57" s="7">
        <v>14276979530</v>
      </c>
    </row>
    <row r="58" spans="1:16">
      <c r="A58" s="4">
        <v>44287</v>
      </c>
      <c r="B58" s="5">
        <v>102.7863907598402</v>
      </c>
      <c r="C58" s="5">
        <v>47.828732765155856</v>
      </c>
      <c r="D58" s="5">
        <v>132.71046294634422</v>
      </c>
      <c r="E58" s="6"/>
      <c r="F58" s="7">
        <v>174099289123.81213</v>
      </c>
      <c r="G58" s="7">
        <v>28559902857.916931</v>
      </c>
      <c r="H58" s="7">
        <v>145539386265.89514</v>
      </c>
      <c r="I58" s="6"/>
      <c r="J58" s="7">
        <v>15294012041.162275</v>
      </c>
      <c r="K58" s="7">
        <v>2072194487.7472925</v>
      </c>
      <c r="L58" s="7">
        <v>13221817553.414982</v>
      </c>
      <c r="M58" s="6"/>
      <c r="N58" s="7">
        <v>15272829199</v>
      </c>
      <c r="O58" s="7">
        <v>2157886741</v>
      </c>
      <c r="P58" s="7">
        <v>13114942458</v>
      </c>
    </row>
    <row r="59" spans="1:16">
      <c r="A59" s="4">
        <v>44317</v>
      </c>
      <c r="B59" s="5">
        <v>105.06593747232517</v>
      </c>
      <c r="C59" s="5">
        <v>47.447898201609576</v>
      </c>
      <c r="D59" s="5">
        <v>136.43856922727528</v>
      </c>
      <c r="E59" s="6"/>
      <c r="F59" s="7">
        <v>177960378702.25098</v>
      </c>
      <c r="G59" s="7">
        <v>28332495659.126526</v>
      </c>
      <c r="H59" s="7">
        <v>149627883043.12445</v>
      </c>
      <c r="I59" s="6"/>
      <c r="J59" s="7">
        <v>15943194816</v>
      </c>
      <c r="K59" s="7">
        <v>2274346434.5841341</v>
      </c>
      <c r="L59" s="7">
        <v>13668848381.415867</v>
      </c>
      <c r="M59" s="6"/>
      <c r="N59" s="7">
        <v>15943194816</v>
      </c>
      <c r="O59" s="7">
        <v>2371248413</v>
      </c>
      <c r="P59" s="7">
        <v>13571946403</v>
      </c>
    </row>
    <row r="60" spans="1:16">
      <c r="A60" s="4">
        <v>44348</v>
      </c>
      <c r="B60" s="5">
        <v>106.27278895901352</v>
      </c>
      <c r="C60" s="5">
        <v>47.246095787793465</v>
      </c>
      <c r="D60" s="5">
        <v>138.41242321266131</v>
      </c>
      <c r="E60" s="6"/>
      <c r="F60" s="7">
        <v>180004540233.33716</v>
      </c>
      <c r="G60" s="7">
        <v>28211993672.101685</v>
      </c>
      <c r="H60" s="7">
        <v>151792546561.23547</v>
      </c>
      <c r="I60" s="6"/>
      <c r="J60" s="7">
        <v>16890044323.618786</v>
      </c>
      <c r="K60" s="7">
        <v>2354799436.9169674</v>
      </c>
      <c r="L60" s="7">
        <v>14535244886.701818</v>
      </c>
      <c r="M60" s="6"/>
      <c r="N60" s="7">
        <v>16936831150</v>
      </c>
      <c r="O60" s="7">
        <v>2452178361</v>
      </c>
      <c r="P60" s="7">
        <v>14484652789</v>
      </c>
    </row>
    <row r="61" spans="1:16">
      <c r="A61" s="4">
        <v>44378</v>
      </c>
      <c r="B61" s="5">
        <v>107.17450733515923</v>
      </c>
      <c r="C61" s="5">
        <v>47.057448105019326</v>
      </c>
      <c r="D61" s="5">
        <v>139.90783851563006</v>
      </c>
      <c r="E61" s="6"/>
      <c r="F61" s="7">
        <v>181531868191.02026</v>
      </c>
      <c r="G61" s="7">
        <v>28099346750.828339</v>
      </c>
      <c r="H61" s="7">
        <v>153432521440.19202</v>
      </c>
      <c r="I61" s="6"/>
      <c r="J61" s="7">
        <v>15805963221.087914</v>
      </c>
      <c r="K61" s="7">
        <v>2303585629.5630255</v>
      </c>
      <c r="L61" s="7">
        <v>13502377591.524887</v>
      </c>
      <c r="M61" s="6"/>
      <c r="N61" s="7">
        <v>15937314716</v>
      </c>
      <c r="O61" s="7">
        <v>2404620087</v>
      </c>
      <c r="P61" s="7">
        <v>13532694629</v>
      </c>
    </row>
    <row r="62" spans="1:16">
      <c r="A62" s="4">
        <v>44409</v>
      </c>
      <c r="B62" s="5">
        <v>108.91007769031118</v>
      </c>
      <c r="C62" s="5">
        <v>47.373968068854957</v>
      </c>
      <c r="D62" s="5">
        <v>142.41607218824265</v>
      </c>
      <c r="E62" s="6"/>
      <c r="F62" s="7">
        <v>184471572200.69128</v>
      </c>
      <c r="G62" s="7">
        <v>28288349864.586823</v>
      </c>
      <c r="H62" s="7">
        <v>156183222336.10461</v>
      </c>
      <c r="I62" s="6"/>
      <c r="J62" s="7">
        <v>16803105339.320549</v>
      </c>
      <c r="K62" s="7">
        <v>2394158080.4550896</v>
      </c>
      <c r="L62" s="7">
        <v>14408947258.865459</v>
      </c>
      <c r="M62" s="6"/>
      <c r="N62" s="7">
        <v>16989289332</v>
      </c>
      <c r="O62" s="7">
        <v>2505165410</v>
      </c>
      <c r="P62" s="7">
        <v>14484123922</v>
      </c>
    </row>
    <row r="63" spans="1:16">
      <c r="A63" s="4">
        <v>44440</v>
      </c>
      <c r="B63" s="5">
        <v>110.35155644209776</v>
      </c>
      <c r="C63" s="5">
        <v>47.167237506497884</v>
      </c>
      <c r="D63" s="5">
        <v>144.75498973736057</v>
      </c>
      <c r="E63" s="6"/>
      <c r="F63" s="7">
        <v>186913144709.63843</v>
      </c>
      <c r="G63" s="7">
        <v>28164905139.265106</v>
      </c>
      <c r="H63" s="7">
        <v>158748239570.37335</v>
      </c>
      <c r="I63" s="6"/>
      <c r="J63" s="7">
        <v>17244583483.077976</v>
      </c>
      <c r="K63" s="7">
        <v>2574051645.736527</v>
      </c>
      <c r="L63" s="7">
        <v>14670531837.34145</v>
      </c>
      <c r="M63" s="6"/>
      <c r="N63" s="7">
        <v>17459543665</v>
      </c>
      <c r="O63" s="7">
        <v>2693399905</v>
      </c>
      <c r="P63" s="7">
        <v>14766143760</v>
      </c>
    </row>
    <row r="64" spans="1:16">
      <c r="A64" s="4">
        <v>44470</v>
      </c>
      <c r="B64" s="5">
        <v>111.11925554920654</v>
      </c>
      <c r="C64" s="5">
        <v>46.765075416315369</v>
      </c>
      <c r="D64" s="5">
        <v>146.15967033518933</v>
      </c>
      <c r="E64" s="6"/>
      <c r="F64" s="7">
        <v>188213471219.99243</v>
      </c>
      <c r="G64" s="7">
        <v>27924762664.967377</v>
      </c>
      <c r="H64" s="7">
        <v>160288708555.02502</v>
      </c>
      <c r="I64" s="6"/>
      <c r="J64" s="7">
        <v>17174872506.412567</v>
      </c>
      <c r="K64" s="7">
        <v>2491942272.3025212</v>
      </c>
      <c r="L64" s="7">
        <v>14682930234.110046</v>
      </c>
      <c r="M64" s="6"/>
      <c r="N64" s="7">
        <v>17412751627</v>
      </c>
      <c r="O64" s="7">
        <v>2601237986</v>
      </c>
      <c r="P64" s="7">
        <v>14811513641</v>
      </c>
    </row>
    <row r="65" spans="1:16">
      <c r="A65" s="4">
        <v>44501</v>
      </c>
      <c r="B65" s="5">
        <v>112.83299729851323</v>
      </c>
      <c r="C65" s="5">
        <v>46.465496601093598</v>
      </c>
      <c r="D65" s="5">
        <v>148.96965148234943</v>
      </c>
      <c r="E65" s="6"/>
      <c r="F65" s="7">
        <v>191116202000.69678</v>
      </c>
      <c r="G65" s="7">
        <v>27745875595.075012</v>
      </c>
      <c r="H65" s="7">
        <v>163370326405.62183</v>
      </c>
      <c r="I65" s="6"/>
      <c r="J65" s="7">
        <v>17810555739.74625</v>
      </c>
      <c r="K65" s="7">
        <v>2644741495.5827336</v>
      </c>
      <c r="L65" s="7">
        <v>15165814244.163517</v>
      </c>
      <c r="M65" s="6"/>
      <c r="N65" s="7">
        <v>18081907697</v>
      </c>
      <c r="O65" s="7">
        <v>2764053142</v>
      </c>
      <c r="P65" s="7">
        <v>15317854555</v>
      </c>
    </row>
    <row r="66" spans="1:16">
      <c r="A66" s="4">
        <v>44531</v>
      </c>
      <c r="B66" s="5">
        <v>115.10427570983094</v>
      </c>
      <c r="C66" s="5">
        <v>46.65867339436209</v>
      </c>
      <c r="D66" s="5">
        <v>152.37244213597199</v>
      </c>
      <c r="E66" s="6"/>
      <c r="F66" s="7">
        <v>194963286754.71436</v>
      </c>
      <c r="G66" s="7">
        <v>27861226977.626617</v>
      </c>
      <c r="H66" s="7">
        <v>167102059777.08765</v>
      </c>
      <c r="I66" s="6"/>
      <c r="J66" s="7">
        <v>19278348775.162792</v>
      </c>
      <c r="K66" s="7">
        <v>2773029532.6363635</v>
      </c>
      <c r="L66" s="7">
        <v>16505319242.526428</v>
      </c>
      <c r="M66" s="6"/>
      <c r="N66" s="7">
        <v>19518660602</v>
      </c>
      <c r="O66" s="7">
        <v>2905078558</v>
      </c>
      <c r="P66" s="7">
        <v>16613582044</v>
      </c>
    </row>
    <row r="67" spans="1:16">
      <c r="A67" s="4">
        <v>44562</v>
      </c>
      <c r="B67" s="5">
        <v>117.09731361939984</v>
      </c>
      <c r="C67" s="5">
        <v>47.4929622763092</v>
      </c>
      <c r="D67" s="5">
        <v>154.99641103521211</v>
      </c>
      <c r="E67" s="6"/>
      <c r="F67" s="7">
        <v>198339088557.73206</v>
      </c>
      <c r="G67" s="7">
        <v>28359404705.66394</v>
      </c>
      <c r="H67" s="7">
        <v>169979683852.06812</v>
      </c>
      <c r="I67" s="6"/>
      <c r="J67" s="7">
        <v>17055109771.662125</v>
      </c>
      <c r="K67" s="7">
        <v>2620635896.566308</v>
      </c>
      <c r="L67" s="7">
        <v>14434473875.095818</v>
      </c>
      <c r="M67" s="6"/>
      <c r="N67" s="7">
        <v>17338574200</v>
      </c>
      <c r="O67" s="7">
        <v>2748712087</v>
      </c>
      <c r="P67" s="7">
        <v>14589862113</v>
      </c>
    </row>
    <row r="68" spans="1:16">
      <c r="A68" s="4">
        <v>44593</v>
      </c>
      <c r="B68" s="5">
        <v>118.64182129832253</v>
      </c>
      <c r="C68" s="5">
        <v>47.57398090337238</v>
      </c>
      <c r="D68" s="5">
        <v>157.33777858098426</v>
      </c>
      <c r="E68" s="6"/>
      <c r="F68" s="7">
        <v>200955171163.21033</v>
      </c>
      <c r="G68" s="7">
        <v>28407783242.682007</v>
      </c>
      <c r="H68" s="7">
        <v>172547387920.52832</v>
      </c>
      <c r="I68" s="6"/>
      <c r="J68" s="7">
        <v>15137527303.230352</v>
      </c>
      <c r="K68" s="7">
        <v>1813287503.5005946</v>
      </c>
      <c r="L68" s="7">
        <v>13324239799.729757</v>
      </c>
      <c r="M68" s="6"/>
      <c r="N68" s="7">
        <v>15472984972</v>
      </c>
      <c r="O68" s="7">
        <v>1910995978</v>
      </c>
      <c r="P68" s="7">
        <v>13561988994</v>
      </c>
    </row>
    <row r="69" spans="1:16">
      <c r="A69" s="4">
        <v>44621</v>
      </c>
      <c r="B69" s="5">
        <v>120.91840622439625</v>
      </c>
      <c r="C69" s="5">
        <v>47.914980299472141</v>
      </c>
      <c r="D69" s="5">
        <v>160.66827670560983</v>
      </c>
      <c r="E69" s="6"/>
      <c r="F69" s="7">
        <v>204811244076.45715</v>
      </c>
      <c r="G69" s="7">
        <v>28611403724.851929</v>
      </c>
      <c r="H69" s="7">
        <v>176199840351.60522</v>
      </c>
      <c r="I69" s="6"/>
      <c r="J69" s="7">
        <v>20373926755.975639</v>
      </c>
      <c r="K69" s="7">
        <v>2294631309.2604046</v>
      </c>
      <c r="L69" s="7">
        <v>18079295446.715233</v>
      </c>
      <c r="M69" s="6"/>
      <c r="N69" s="7">
        <v>20853645253</v>
      </c>
      <c r="O69" s="7">
        <v>2418276856</v>
      </c>
      <c r="P69" s="7">
        <v>18435368397</v>
      </c>
    </row>
    <row r="70" spans="1:16">
      <c r="A70" s="4">
        <v>44652</v>
      </c>
      <c r="B70" s="5">
        <v>122.97805933660844</v>
      </c>
      <c r="C70" s="5">
        <v>48.867880808181923</v>
      </c>
      <c r="D70" s="5">
        <v>163.33054910707565</v>
      </c>
      <c r="E70" s="6"/>
      <c r="F70" s="7">
        <v>208299878515.57874</v>
      </c>
      <c r="G70" s="7">
        <v>29180407844.104645</v>
      </c>
      <c r="H70" s="7">
        <v>179119470671.474</v>
      </c>
      <c r="I70" s="6"/>
      <c r="J70" s="7">
        <v>18782646480.283783</v>
      </c>
      <c r="K70" s="7">
        <v>2641198607</v>
      </c>
      <c r="L70" s="7">
        <v>16141447873.283783</v>
      </c>
      <c r="M70" s="6"/>
      <c r="N70" s="7">
        <v>19250911905</v>
      </c>
      <c r="O70" s="7">
        <v>2780209060</v>
      </c>
      <c r="P70" s="7">
        <v>16470702845</v>
      </c>
    </row>
    <row r="71" spans="1:16">
      <c r="A71" s="4">
        <v>44682</v>
      </c>
      <c r="B71" s="5">
        <v>125.01177252147299</v>
      </c>
      <c r="C71" s="5">
        <v>49.387049476744743</v>
      </c>
      <c r="D71" s="5">
        <v>166.18892151304223</v>
      </c>
      <c r="E71" s="6"/>
      <c r="F71" s="7">
        <v>211744575981.35437</v>
      </c>
      <c r="G71" s="7">
        <v>29490418289.370514</v>
      </c>
      <c r="H71" s="7">
        <v>182254157691.98376</v>
      </c>
      <c r="I71" s="6"/>
      <c r="J71" s="7">
        <v>19387892281.775677</v>
      </c>
      <c r="K71" s="7">
        <v>2584356879.8500004</v>
      </c>
      <c r="L71" s="7">
        <v>16803535401.925676</v>
      </c>
      <c r="M71" s="6"/>
      <c r="N71" s="7">
        <v>19871246937</v>
      </c>
      <c r="O71" s="7">
        <v>2720375663</v>
      </c>
      <c r="P71" s="7">
        <v>17150871274</v>
      </c>
    </row>
    <row r="72" spans="1:16">
      <c r="A72" s="4">
        <v>44713</v>
      </c>
      <c r="B72" s="5">
        <v>127.31687626731672</v>
      </c>
      <c r="C72" s="5">
        <v>50.224479374997188</v>
      </c>
      <c r="D72" s="5">
        <v>169.29316371864013</v>
      </c>
      <c r="E72" s="6"/>
      <c r="F72" s="7">
        <v>215648953988.41663</v>
      </c>
      <c r="G72" s="7">
        <v>29990471607.986328</v>
      </c>
      <c r="H72" s="7">
        <v>185658482380.4303</v>
      </c>
      <c r="I72" s="6"/>
      <c r="J72" s="7">
        <v>20794422330.68108</v>
      </c>
      <c r="K72" s="7">
        <v>2854852755.5327768</v>
      </c>
      <c r="L72" s="7">
        <v>17939569575.148304</v>
      </c>
      <c r="M72" s="6"/>
      <c r="N72" s="7">
        <v>21312842832</v>
      </c>
      <c r="O72" s="7">
        <v>3001530654</v>
      </c>
      <c r="P72" s="7">
        <v>18311312178</v>
      </c>
    </row>
    <row r="73" spans="1:16">
      <c r="A73" s="4">
        <v>44743</v>
      </c>
      <c r="B73" s="5">
        <v>129.3990936487632</v>
      </c>
      <c r="C73" s="5">
        <v>50.81191966469332</v>
      </c>
      <c r="D73" s="5">
        <v>172.18927709253592</v>
      </c>
      <c r="E73" s="6"/>
      <c r="F73" s="7">
        <v>219175807721.0094</v>
      </c>
      <c r="G73" s="7">
        <v>30341248988.832397</v>
      </c>
      <c r="H73" s="7">
        <v>188834558732.177</v>
      </c>
      <c r="I73" s="6"/>
      <c r="J73" s="7">
        <v>19332816953.680649</v>
      </c>
      <c r="K73" s="7">
        <v>2654363010.409091</v>
      </c>
      <c r="L73" s="7">
        <v>16678453943.271557</v>
      </c>
      <c r="M73" s="6"/>
      <c r="N73" s="7">
        <v>19788021785</v>
      </c>
      <c r="O73" s="7">
        <v>2780761249</v>
      </c>
      <c r="P73" s="7">
        <v>17007260536</v>
      </c>
    </row>
    <row r="74" spans="1:16">
      <c r="A74" s="4">
        <v>44774</v>
      </c>
      <c r="B74" s="5">
        <v>131.20348547111183</v>
      </c>
      <c r="C74" s="5">
        <v>51.343465021459089</v>
      </c>
      <c r="D74" s="5">
        <v>174.68672518598916</v>
      </c>
      <c r="E74" s="6"/>
      <c r="F74" s="7">
        <v>222232081331.25525</v>
      </c>
      <c r="G74" s="7">
        <v>30658649908.240967</v>
      </c>
      <c r="H74" s="7">
        <v>191573431423.01428</v>
      </c>
      <c r="I74" s="6"/>
      <c r="J74" s="7">
        <v>19859378949.566395</v>
      </c>
      <c r="K74" s="7">
        <v>2711558999.863636</v>
      </c>
      <c r="L74" s="7">
        <v>17147819949.702759</v>
      </c>
      <c r="M74" s="6"/>
      <c r="N74" s="7">
        <v>20299475990</v>
      </c>
      <c r="O74" s="7">
        <v>2840680857</v>
      </c>
      <c r="P74" s="7">
        <v>17458795133</v>
      </c>
    </row>
    <row r="75" spans="1:16">
      <c r="A75" s="4">
        <v>44805</v>
      </c>
      <c r="B75" s="5">
        <v>133.80307436948206</v>
      </c>
      <c r="C75" s="5">
        <v>51.55073782760676</v>
      </c>
      <c r="D75" s="5">
        <v>178.58891397759947</v>
      </c>
      <c r="E75" s="6"/>
      <c r="F75" s="7">
        <v>226635257431.46362</v>
      </c>
      <c r="G75" s="7">
        <v>30782418422.822601</v>
      </c>
      <c r="H75" s="7">
        <v>195852839008.64099</v>
      </c>
      <c r="I75" s="6"/>
      <c r="J75" s="7">
        <v>21647759583.286297</v>
      </c>
      <c r="K75" s="7">
        <v>2697820160.3181815</v>
      </c>
      <c r="L75" s="7">
        <v>18949939422.968117</v>
      </c>
      <c r="M75" s="6"/>
      <c r="N75" s="7">
        <v>22097505281</v>
      </c>
      <c r="O75" s="7">
        <v>2826287787</v>
      </c>
      <c r="P75" s="7">
        <v>19271217494</v>
      </c>
    </row>
    <row r="76" spans="1:16">
      <c r="A76" s="4">
        <v>44835</v>
      </c>
      <c r="B76" s="5">
        <v>136.01618027742529</v>
      </c>
      <c r="C76" s="5">
        <v>51.772618886437002</v>
      </c>
      <c r="D76" s="5">
        <v>181.88622831615268</v>
      </c>
      <c r="E76" s="6"/>
      <c r="F76" s="7">
        <v>230383809768.79468</v>
      </c>
      <c r="G76" s="7">
        <v>30914909942.456177</v>
      </c>
      <c r="H76" s="7">
        <v>199468899826.3385</v>
      </c>
      <c r="I76" s="6"/>
      <c r="J76" s="7">
        <v>20923424843.743591</v>
      </c>
      <c r="K76" s="7">
        <v>2624433791.9360948</v>
      </c>
      <c r="L76" s="7">
        <v>18298991051.807495</v>
      </c>
      <c r="M76" s="6"/>
      <c r="N76" s="7">
        <v>21474041287</v>
      </c>
      <c r="O76" s="7">
        <v>2779005707</v>
      </c>
      <c r="P76" s="7">
        <v>18695035580</v>
      </c>
    </row>
    <row r="77" spans="1:16">
      <c r="A77" s="4">
        <v>44866</v>
      </c>
      <c r="B77" s="5">
        <v>137.14338491541383</v>
      </c>
      <c r="C77" s="5">
        <v>51.538537887368442</v>
      </c>
      <c r="D77" s="5">
        <v>183.75464375453009</v>
      </c>
      <c r="E77" s="6"/>
      <c r="F77" s="7">
        <v>232293065699.66394</v>
      </c>
      <c r="G77" s="7">
        <v>30775133489.939484</v>
      </c>
      <c r="H77" s="7">
        <v>201517932209.72424</v>
      </c>
      <c r="I77" s="6"/>
      <c r="J77" s="7">
        <v>19719811670.615387</v>
      </c>
      <c r="K77" s="7">
        <v>2504965043.0660377</v>
      </c>
      <c r="L77" s="7">
        <v>17214846627.549351</v>
      </c>
      <c r="M77" s="6"/>
      <c r="N77" s="7">
        <v>20238754083</v>
      </c>
      <c r="O77" s="7">
        <v>2661917740</v>
      </c>
      <c r="P77" s="7">
        <v>17576836343</v>
      </c>
    </row>
    <row r="78" spans="1:16">
      <c r="A78" s="4">
        <v>44896</v>
      </c>
      <c r="B78" s="5">
        <v>136.89361951059468</v>
      </c>
      <c r="C78" s="5">
        <v>50.748889463618852</v>
      </c>
      <c r="D78" s="5">
        <v>183.79884099332128</v>
      </c>
      <c r="E78" s="6"/>
      <c r="F78" s="7">
        <v>231870013784.85999</v>
      </c>
      <c r="G78" s="7">
        <v>30303611854.922943</v>
      </c>
      <c r="H78" s="7">
        <v>201566401929.93701</v>
      </c>
      <c r="I78" s="6"/>
      <c r="J78" s="7">
        <v>18855296860.358978</v>
      </c>
      <c r="K78" s="7">
        <v>2301507897.6198349</v>
      </c>
      <c r="L78" s="7">
        <v>16553788962.739143</v>
      </c>
      <c r="M78" s="6"/>
      <c r="N78" s="7">
        <v>19351488883</v>
      </c>
      <c r="O78" s="7">
        <v>2442828558</v>
      </c>
      <c r="P78" s="7">
        <v>16908660325</v>
      </c>
    </row>
    <row r="79" spans="1:16">
      <c r="A79" s="4">
        <v>44927</v>
      </c>
      <c r="B79" s="5">
        <v>136.69378098230948</v>
      </c>
      <c r="C79" s="5">
        <v>49.738534397479796</v>
      </c>
      <c r="D79" s="5">
        <v>184.0403232249098</v>
      </c>
      <c r="E79" s="6"/>
      <c r="F79" s="7">
        <v>231531527868.02991</v>
      </c>
      <c r="G79" s="7">
        <v>29700299977.884094</v>
      </c>
      <c r="H79" s="7">
        <v>201831227890.14575</v>
      </c>
      <c r="I79" s="6"/>
      <c r="J79" s="7">
        <v>16716623854.831978</v>
      </c>
      <c r="K79" s="7">
        <v>2017324019.5274463</v>
      </c>
      <c r="L79" s="7">
        <v>14699299835.304531</v>
      </c>
      <c r="M79" s="6"/>
      <c r="N79" s="7">
        <v>17087075353</v>
      </c>
      <c r="O79" s="7">
        <v>2118443018</v>
      </c>
      <c r="P79" s="7">
        <v>14968632335</v>
      </c>
    </row>
    <row r="80" spans="1:16">
      <c r="A80" s="4">
        <v>44958</v>
      </c>
      <c r="B80" s="5">
        <v>137.0772454867442</v>
      </c>
      <c r="C80" s="5">
        <v>49.875782725323262</v>
      </c>
      <c r="D80" s="5">
        <v>184.55785076824833</v>
      </c>
      <c r="E80" s="6"/>
      <c r="F80" s="7">
        <v>232181038928.13013</v>
      </c>
      <c r="G80" s="7">
        <v>29782254875.787567</v>
      </c>
      <c r="H80" s="7">
        <v>202398784052.34253</v>
      </c>
      <c r="I80" s="6"/>
      <c r="J80" s="7">
        <v>15787038363.330624</v>
      </c>
      <c r="K80" s="7">
        <v>1895242401.404052</v>
      </c>
      <c r="L80" s="7">
        <v>13891795961.926571</v>
      </c>
      <c r="M80" s="6"/>
      <c r="N80" s="7">
        <v>16136889629</v>
      </c>
      <c r="O80" s="7">
        <v>1992617011</v>
      </c>
      <c r="P80" s="7">
        <v>14144272618</v>
      </c>
    </row>
    <row r="81" spans="1:16">
      <c r="A81" s="4">
        <v>44986</v>
      </c>
      <c r="B81" s="5">
        <v>135.98465930906804</v>
      </c>
      <c r="C81" s="5">
        <v>49.536795299926453</v>
      </c>
      <c r="D81" s="5">
        <v>183.05493517906325</v>
      </c>
      <c r="E81" s="6"/>
      <c r="F81" s="7">
        <v>230330419644.45117</v>
      </c>
      <c r="G81" s="7">
        <v>29579835798.808777</v>
      </c>
      <c r="H81" s="7">
        <v>200750583845.64233</v>
      </c>
      <c r="I81" s="6"/>
      <c r="J81" s="7">
        <v>18523307472.2966</v>
      </c>
      <c r="K81" s="7">
        <v>2092212232.2815886</v>
      </c>
      <c r="L81" s="7">
        <v>16431095240.015011</v>
      </c>
      <c r="M81" s="6"/>
      <c r="N81" s="7">
        <v>18856829629</v>
      </c>
      <c r="O81" s="7">
        <v>2178732287</v>
      </c>
      <c r="P81" s="7">
        <v>16678097342</v>
      </c>
    </row>
    <row r="82" spans="1:16">
      <c r="A82" s="4">
        <v>45017</v>
      </c>
      <c r="B82" s="5">
        <v>134.32951653701807</v>
      </c>
      <c r="C82" s="5">
        <v>48.622091926721545</v>
      </c>
      <c r="D82" s="5">
        <v>180.9966281742341</v>
      </c>
      <c r="E82" s="6"/>
      <c r="F82" s="7">
        <v>227526943640.65222</v>
      </c>
      <c r="G82" s="7">
        <v>29033640280.503662</v>
      </c>
      <c r="H82" s="7">
        <v>198493303360.14856</v>
      </c>
      <c r="I82" s="6"/>
      <c r="J82" s="7">
        <v>15979170476.484934</v>
      </c>
      <c r="K82" s="7">
        <v>2095003088.6949155</v>
      </c>
      <c r="L82" s="7">
        <v>13884167387.790018</v>
      </c>
      <c r="M82" s="6"/>
      <c r="N82" s="7">
        <v>16156224997</v>
      </c>
      <c r="O82" s="7">
        <v>2168511969</v>
      </c>
      <c r="P82" s="7">
        <v>13987713028</v>
      </c>
    </row>
    <row r="83" spans="1:16">
      <c r="A83" s="4">
        <v>45047</v>
      </c>
      <c r="B83" s="5">
        <v>133.4812058326616</v>
      </c>
      <c r="C83" s="5">
        <v>47.979796678970217</v>
      </c>
      <c r="D83" s="5">
        <v>180.03614345046094</v>
      </c>
      <c r="E83" s="6"/>
      <c r="F83" s="7">
        <v>226090077441.80237</v>
      </c>
      <c r="G83" s="7">
        <v>28650107436.931366</v>
      </c>
      <c r="H83" s="7">
        <v>197439970004.87097</v>
      </c>
      <c r="I83" s="6"/>
      <c r="J83" s="7">
        <v>17951026082.925827</v>
      </c>
      <c r="K83" s="7">
        <v>2200824036.27771</v>
      </c>
      <c r="L83" s="7">
        <v>15750202046.648117</v>
      </c>
      <c r="M83" s="6"/>
      <c r="N83" s="7">
        <v>18100203585</v>
      </c>
      <c r="O83" s="7">
        <v>2264256308</v>
      </c>
      <c r="P83" s="7">
        <v>15835947277</v>
      </c>
    </row>
    <row r="84" spans="1:16">
      <c r="A84" s="4">
        <v>45078</v>
      </c>
      <c r="B84" s="5">
        <v>131.96636574214818</v>
      </c>
      <c r="C84" s="5">
        <v>46.715530201238955</v>
      </c>
      <c r="D84" s="5">
        <v>178.38486772657959</v>
      </c>
      <c r="E84" s="6"/>
      <c r="F84" s="7">
        <v>223524245711.11304</v>
      </c>
      <c r="G84" s="7">
        <v>27895177801.479462</v>
      </c>
      <c r="H84" s="7">
        <v>195629067909.63354</v>
      </c>
      <c r="I84" s="6"/>
      <c r="J84" s="7">
        <v>18228590599.991745</v>
      </c>
      <c r="K84" s="7">
        <v>2099923120.0808825</v>
      </c>
      <c r="L84" s="7">
        <v>16128667479.910862</v>
      </c>
      <c r="M84" s="6"/>
      <c r="N84" s="7">
        <v>18354827377</v>
      </c>
      <c r="O84" s="7">
        <v>2147289807</v>
      </c>
      <c r="P84" s="7">
        <v>16207537570</v>
      </c>
    </row>
    <row r="85" spans="1:16">
      <c r="A85" s="4">
        <v>45108</v>
      </c>
      <c r="B85" s="5">
        <v>131.09542835082286</v>
      </c>
      <c r="C85" s="5">
        <v>45.893467163170854</v>
      </c>
      <c r="D85" s="5">
        <v>177.4873185812549</v>
      </c>
      <c r="E85" s="6"/>
      <c r="F85" s="7">
        <v>222049054495.81519</v>
      </c>
      <c r="G85" s="7">
        <v>27404300474.129211</v>
      </c>
      <c r="H85" s="7">
        <v>194644754021.68604</v>
      </c>
      <c r="I85" s="6"/>
      <c r="J85" s="7">
        <v>17857625738.382919</v>
      </c>
      <c r="K85" s="7">
        <v>2163485683.0588236</v>
      </c>
      <c r="L85" s="7">
        <v>15694140055.324097</v>
      </c>
      <c r="M85" s="6"/>
      <c r="N85" s="7">
        <v>17956559953</v>
      </c>
      <c r="O85" s="7">
        <v>2212286112</v>
      </c>
      <c r="P85" s="7">
        <v>15744273841</v>
      </c>
    </row>
    <row r="86" spans="1:16">
      <c r="A86" s="4">
        <v>45139</v>
      </c>
      <c r="B86" s="5">
        <v>130.38603770518196</v>
      </c>
      <c r="C86" s="5">
        <v>45.094009536486411</v>
      </c>
      <c r="D86" s="5">
        <v>176.82696879617308</v>
      </c>
      <c r="E86" s="6"/>
      <c r="F86" s="7">
        <v>220847490687.57007</v>
      </c>
      <c r="G86" s="7">
        <v>26926921483.779663</v>
      </c>
      <c r="H86" s="7">
        <v>193920569203.79053</v>
      </c>
      <c r="I86" s="6"/>
      <c r="J86" s="7">
        <v>18657815141.321377</v>
      </c>
      <c r="K86" s="7">
        <v>2234180009.5141106</v>
      </c>
      <c r="L86" s="7">
        <v>16423635131.807266</v>
      </c>
      <c r="M86" s="6"/>
      <c r="N86" s="7">
        <v>18735340689</v>
      </c>
      <c r="O86" s="7">
        <v>2281775323</v>
      </c>
      <c r="P86" s="7">
        <v>16453565366</v>
      </c>
    </row>
    <row r="87" spans="1:16">
      <c r="A87" s="4">
        <v>45170</v>
      </c>
      <c r="B87" s="5">
        <v>128.66246353552825</v>
      </c>
      <c r="C87" s="5">
        <v>44.110887364661224</v>
      </c>
      <c r="D87" s="5">
        <v>174.70022353367912</v>
      </c>
      <c r="E87" s="6"/>
      <c r="F87" s="7">
        <v>217928105781.93604</v>
      </c>
      <c r="G87" s="7">
        <v>26339871146.011841</v>
      </c>
      <c r="H87" s="7">
        <v>191588234635.92444</v>
      </c>
      <c r="I87" s="6"/>
      <c r="J87" s="7">
        <v>18728374677.652412</v>
      </c>
      <c r="K87" s="7">
        <v>2110769822.5503685</v>
      </c>
      <c r="L87" s="7">
        <v>16617604855.102043</v>
      </c>
      <c r="M87" s="6"/>
      <c r="N87" s="7">
        <v>18806193409</v>
      </c>
      <c r="O87" s="7">
        <v>2153091022</v>
      </c>
      <c r="P87" s="7">
        <v>16653102387</v>
      </c>
    </row>
    <row r="88" spans="1:16">
      <c r="A88" s="4">
        <v>45200</v>
      </c>
      <c r="B88" s="5">
        <v>128.32564990091808</v>
      </c>
      <c r="C88" s="5">
        <v>43.097112314922171</v>
      </c>
      <c r="D88" s="5">
        <v>174.73201080007092</v>
      </c>
      <c r="E88" s="6"/>
      <c r="F88" s="7">
        <v>217357611829.19238</v>
      </c>
      <c r="G88" s="7">
        <v>25734517099.052429</v>
      </c>
      <c r="H88" s="7">
        <v>191623094730.14026</v>
      </c>
      <c r="I88" s="6"/>
      <c r="J88" s="7">
        <v>20352930891</v>
      </c>
      <c r="K88" s="7">
        <v>2019079744.9766872</v>
      </c>
      <c r="L88" s="7">
        <v>18333851146.023312</v>
      </c>
      <c r="M88" s="6"/>
      <c r="N88" s="7">
        <v>20352930891</v>
      </c>
      <c r="O88" s="7">
        <v>2062092722</v>
      </c>
      <c r="P88" s="7">
        <v>18290838169</v>
      </c>
    </row>
    <row r="89" spans="1:16">
      <c r="A89" s="4">
        <v>45231</v>
      </c>
      <c r="B89" s="5">
        <v>128.37028300190786</v>
      </c>
      <c r="C89" s="5">
        <v>42.399157011079105</v>
      </c>
      <c r="D89" s="5">
        <v>175.18097825303101</v>
      </c>
      <c r="E89" s="6"/>
      <c r="F89" s="7">
        <v>217433211245.5769</v>
      </c>
      <c r="G89" s="7">
        <v>25317748045.713684</v>
      </c>
      <c r="H89" s="7">
        <v>192115463199.86365</v>
      </c>
      <c r="I89" s="6"/>
      <c r="J89" s="7">
        <v>19795411087</v>
      </c>
      <c r="K89" s="7">
        <v>2088195989.7272727</v>
      </c>
      <c r="L89" s="7">
        <v>17707215097.272728</v>
      </c>
      <c r="M89" s="6"/>
      <c r="N89" s="7">
        <v>19795411087</v>
      </c>
      <c r="O89" s="7">
        <v>2130064581</v>
      </c>
      <c r="P89" s="7">
        <v>17665346506</v>
      </c>
    </row>
    <row r="90" spans="1:16">
      <c r="A90" s="4">
        <v>45261</v>
      </c>
      <c r="B90" s="5">
        <v>128.15922837832497</v>
      </c>
      <c r="C90" s="5">
        <v>41.916027892724308</v>
      </c>
      <c r="D90" s="5">
        <v>175.11806634729174</v>
      </c>
      <c r="E90" s="6"/>
      <c r="F90" s="7">
        <v>217075727539.21802</v>
      </c>
      <c r="G90" s="7">
        <v>25029257845.569885</v>
      </c>
      <c r="H90" s="7">
        <v>192046469693.64844</v>
      </c>
      <c r="I90" s="6"/>
      <c r="J90" s="7">
        <v>18497813154</v>
      </c>
      <c r="K90" s="7">
        <v>2013017697.4760146</v>
      </c>
      <c r="L90" s="7">
        <v>16484795456.523985</v>
      </c>
      <c r="M90" s="6"/>
      <c r="N90" s="7">
        <v>18497813154</v>
      </c>
      <c r="O90" s="7">
        <v>2050856376</v>
      </c>
      <c r="P90" s="7">
        <v>16446956778</v>
      </c>
    </row>
    <row r="91" spans="1:16">
      <c r="A91" s="4">
        <v>45292</v>
      </c>
      <c r="B91" s="5">
        <v>129.3410138891208</v>
      </c>
      <c r="C91" s="5">
        <v>42.119905627130869</v>
      </c>
      <c r="D91" s="5">
        <v>176.83231601249619</v>
      </c>
      <c r="E91" s="6"/>
      <c r="F91" s="7">
        <v>219077432393.38599</v>
      </c>
      <c r="G91" s="7">
        <v>25150999065.81366</v>
      </c>
      <c r="H91" s="7">
        <v>193926433327.57263</v>
      </c>
      <c r="I91" s="6"/>
      <c r="J91" s="7">
        <v>18718328709</v>
      </c>
      <c r="K91" s="7">
        <v>2139065239.7712176</v>
      </c>
      <c r="L91" s="7">
        <v>16579263469.228783</v>
      </c>
      <c r="M91" s="6"/>
      <c r="N91" s="7">
        <v>18718328709</v>
      </c>
      <c r="O91" s="7">
        <v>2179273233</v>
      </c>
      <c r="P91" s="7">
        <v>16539055476</v>
      </c>
    </row>
    <row r="92" spans="1:16">
      <c r="A92" s="4">
        <v>45323</v>
      </c>
      <c r="B92" s="5">
        <v>130.05909747416288</v>
      </c>
      <c r="C92" s="5">
        <v>42.00194391718049</v>
      </c>
      <c r="D92" s="5">
        <v>178.00562059259889</v>
      </c>
      <c r="E92" s="6"/>
      <c r="F92" s="7">
        <v>220293720277.05542</v>
      </c>
      <c r="G92" s="7">
        <v>25080560758.495789</v>
      </c>
      <c r="H92" s="7">
        <v>195213159518.55994</v>
      </c>
      <c r="I92" s="6"/>
      <c r="J92" s="7">
        <v>17003326247</v>
      </c>
      <c r="K92" s="7">
        <v>1824804094.0862069</v>
      </c>
      <c r="L92" s="7">
        <v>15178522152.913794</v>
      </c>
      <c r="M92" s="6"/>
      <c r="N92" s="7">
        <v>17003326247</v>
      </c>
      <c r="O92" s="7">
        <v>1856818201</v>
      </c>
      <c r="P92" s="7">
        <v>15146508046</v>
      </c>
    </row>
    <row r="93" spans="1:16">
      <c r="A93" s="4">
        <v>45352</v>
      </c>
      <c r="B93" s="5">
        <v>131.1950822182329</v>
      </c>
      <c r="C93" s="5">
        <v>41.569833530234646</v>
      </c>
      <c r="D93" s="5">
        <v>179.99542250443051</v>
      </c>
      <c r="E93" s="6"/>
      <c r="F93" s="7">
        <v>222217847926.01807</v>
      </c>
      <c r="G93" s="7">
        <v>24822535300.542175</v>
      </c>
      <c r="H93" s="7">
        <v>197395312625.47632</v>
      </c>
      <c r="I93" s="6"/>
      <c r="J93" s="7">
        <v>20447435121.259365</v>
      </c>
      <c r="K93" s="7">
        <v>1834186774.3279903</v>
      </c>
      <c r="L93" s="7">
        <v>18613248346.931374</v>
      </c>
      <c r="M93" s="6"/>
      <c r="N93" s="7">
        <v>20419114574</v>
      </c>
      <c r="O93" s="7">
        <v>1864067010</v>
      </c>
      <c r="P93" s="7">
        <v>18555047564</v>
      </c>
    </row>
    <row r="94" spans="1:16">
      <c r="A94" s="4">
        <v>45383</v>
      </c>
      <c r="B94" s="5">
        <v>134.55274863374441</v>
      </c>
      <c r="C94" s="5">
        <v>41.627665317391823</v>
      </c>
      <c r="D94" s="5">
        <v>185.14982650348225</v>
      </c>
      <c r="E94" s="6"/>
      <c r="F94" s="7">
        <v>227905053515.5332</v>
      </c>
      <c r="G94" s="7">
        <v>24857068312.976746</v>
      </c>
      <c r="H94" s="7">
        <v>203047985202.55688</v>
      </c>
      <c r="I94" s="6"/>
      <c r="J94" s="7">
        <v>21666376066</v>
      </c>
      <c r="K94" s="7">
        <v>2129536101.1294701</v>
      </c>
      <c r="L94" s="7">
        <v>19536839964.870529</v>
      </c>
      <c r="M94" s="6"/>
      <c r="N94" s="7">
        <v>21666376066</v>
      </c>
      <c r="O94" s="7">
        <v>2164227792</v>
      </c>
      <c r="P94" s="7">
        <v>19502148274</v>
      </c>
    </row>
    <row r="95" spans="1:16">
      <c r="A95" s="4">
        <v>45413</v>
      </c>
      <c r="B95" s="5">
        <v>137.14901262769123</v>
      </c>
      <c r="C95" s="5">
        <v>41.494397516157122</v>
      </c>
      <c r="D95" s="5">
        <v>189.23230205473865</v>
      </c>
      <c r="E95" s="6"/>
      <c r="F95" s="7">
        <v>232302597902.31885</v>
      </c>
      <c r="G95" s="7">
        <v>24777490301.239746</v>
      </c>
      <c r="H95" s="7">
        <v>207525107601.07947</v>
      </c>
      <c r="I95" s="6"/>
      <c r="J95" s="7">
        <v>22348570469.711514</v>
      </c>
      <c r="K95" s="7">
        <v>2121246024.5407405</v>
      </c>
      <c r="L95" s="7">
        <v>20227324445.170773</v>
      </c>
      <c r="M95" s="6"/>
      <c r="N95" s="7">
        <v>22317616771</v>
      </c>
      <c r="O95" s="7">
        <v>2153144461</v>
      </c>
      <c r="P95" s="7">
        <v>20164472310</v>
      </c>
    </row>
    <row r="96" spans="1:16">
      <c r="A96" s="4">
        <v>45444</v>
      </c>
      <c r="B96" s="5">
        <v>140.77184202559562</v>
      </c>
      <c r="C96" s="5">
        <v>41.465017059403273</v>
      </c>
      <c r="D96" s="5">
        <v>194.84373495793841</v>
      </c>
      <c r="E96" s="6"/>
      <c r="F96" s="7">
        <v>238438935778.65991</v>
      </c>
      <c r="G96" s="7">
        <v>24759946391.077393</v>
      </c>
      <c r="H96" s="7">
        <v>213678989387.58289</v>
      </c>
      <c r="I96" s="6"/>
      <c r="J96" s="7">
        <v>24364928476.332874</v>
      </c>
      <c r="K96" s="7">
        <v>2082379209.9185183</v>
      </c>
      <c r="L96" s="7">
        <v>22282549266.414356</v>
      </c>
      <c r="M96" s="6"/>
      <c r="N96" s="7">
        <v>24331182038</v>
      </c>
      <c r="O96" s="7">
        <v>2113693183</v>
      </c>
      <c r="P96" s="7">
        <v>22217488855</v>
      </c>
    </row>
    <row r="97" spans="1:16">
      <c r="A97" s="4">
        <v>45474</v>
      </c>
      <c r="B97" s="5">
        <v>145.91201660604739</v>
      </c>
      <c r="C97" s="5">
        <v>41.436100289138778</v>
      </c>
      <c r="D97" s="5">
        <v>202.79844473442097</v>
      </c>
      <c r="E97" s="6"/>
      <c r="F97" s="7">
        <v>247145348503.2771</v>
      </c>
      <c r="G97" s="7">
        <v>24742679361.365906</v>
      </c>
      <c r="H97" s="7">
        <v>222402669141.91138</v>
      </c>
      <c r="I97" s="6"/>
      <c r="J97" s="7">
        <v>26564038463</v>
      </c>
      <c r="K97" s="7">
        <v>2146218653.347342</v>
      </c>
      <c r="L97" s="7">
        <v>24417819809.652657</v>
      </c>
      <c r="M97" s="6"/>
      <c r="N97" s="7">
        <v>26564038463</v>
      </c>
      <c r="O97" s="7">
        <v>2175803121</v>
      </c>
      <c r="P97" s="7">
        <v>24388235342</v>
      </c>
    </row>
    <row r="98" spans="1:16">
      <c r="A98" s="4">
        <v>45505</v>
      </c>
      <c r="B98" s="5">
        <v>150.49193250837985</v>
      </c>
      <c r="C98" s="5">
        <v>41.262813681203333</v>
      </c>
      <c r="D98" s="5">
        <v>209.96644717872508</v>
      </c>
      <c r="E98" s="6"/>
      <c r="F98" s="7">
        <v>254902796711.62939</v>
      </c>
      <c r="G98" s="7">
        <v>24639204976.762939</v>
      </c>
      <c r="H98" s="7">
        <v>230263591734.86658</v>
      </c>
      <c r="I98" s="6"/>
      <c r="J98" s="7">
        <v>26415263349.673584</v>
      </c>
      <c r="K98" s="7">
        <v>2130705624.9111109</v>
      </c>
      <c r="L98" s="7">
        <v>24284557724.762474</v>
      </c>
      <c r="M98" s="6"/>
      <c r="N98" s="7">
        <v>26451849587</v>
      </c>
      <c r="O98" s="7">
        <v>2162746311</v>
      </c>
      <c r="P98" s="7">
        <v>24289103276</v>
      </c>
    </row>
    <row r="99" spans="1:16">
      <c r="A99" s="4">
        <v>45536</v>
      </c>
      <c r="B99" s="5">
        <v>156.22312562087052</v>
      </c>
      <c r="C99" s="5">
        <v>41.294071055271225</v>
      </c>
      <c r="D99" s="5">
        <v>218.80121665743374</v>
      </c>
      <c r="E99" s="6"/>
      <c r="F99" s="7">
        <v>264610274903.43848</v>
      </c>
      <c r="G99" s="7">
        <v>24657869647.879272</v>
      </c>
      <c r="H99" s="7">
        <v>239952405255.5592</v>
      </c>
      <c r="I99" s="6"/>
      <c r="J99" s="7">
        <v>28435852869.461327</v>
      </c>
      <c r="K99" s="7">
        <v>2129434493.6666665</v>
      </c>
      <c r="L99" s="7">
        <v>26306418375.794659</v>
      </c>
      <c r="M99" s="6"/>
      <c r="N99" s="7">
        <v>28514622545</v>
      </c>
      <c r="O99" s="7">
        <v>2161456065</v>
      </c>
      <c r="P99" s="7">
        <v>26353166480</v>
      </c>
    </row>
    <row r="100" spans="1:16">
      <c r="A100" s="4">
        <v>45566</v>
      </c>
      <c r="B100" s="5">
        <v>160.25583427525615</v>
      </c>
      <c r="C100" s="5">
        <v>41.54258085195697</v>
      </c>
      <c r="D100" s="5">
        <v>224.89439593443686</v>
      </c>
      <c r="E100" s="6"/>
      <c r="F100" s="7">
        <v>271440865069.91699</v>
      </c>
      <c r="G100" s="7">
        <v>24806261947.701111</v>
      </c>
      <c r="H100" s="7">
        <v>246634603122.21606</v>
      </c>
      <c r="I100" s="6"/>
      <c r="J100" s="7">
        <v>27183521057.478619</v>
      </c>
      <c r="K100" s="7">
        <v>2167472044.7985163</v>
      </c>
      <c r="L100" s="7">
        <v>25016049012.680103</v>
      </c>
      <c r="M100" s="6"/>
      <c r="N100" s="7">
        <v>27296471976</v>
      </c>
      <c r="O100" s="7">
        <v>2197349479</v>
      </c>
      <c r="P100" s="7">
        <v>25099122497</v>
      </c>
    </row>
    <row r="101" spans="1:16">
      <c r="A101" s="4">
        <v>45597</v>
      </c>
      <c r="B101" s="5">
        <v>163.38098709208674</v>
      </c>
      <c r="C101" s="5">
        <v>41.400785388966533</v>
      </c>
      <c r="D101" s="5">
        <v>229.79837994098804</v>
      </c>
      <c r="E101" s="6"/>
      <c r="F101" s="7">
        <v>276734239803.58911</v>
      </c>
      <c r="G101" s="7">
        <v>24721591825.484314</v>
      </c>
      <c r="H101" s="7">
        <v>252012647978.10498</v>
      </c>
      <c r="I101" s="6"/>
      <c r="J101" s="7">
        <v>25088785820.672176</v>
      </c>
      <c r="K101" s="7">
        <v>2003525867.5105066</v>
      </c>
      <c r="L101" s="7">
        <v>23085259953.161671</v>
      </c>
      <c r="M101" s="6"/>
      <c r="N101" s="7">
        <v>25227781864</v>
      </c>
      <c r="O101" s="7">
        <v>2031143392</v>
      </c>
      <c r="P101" s="7">
        <v>23196638472</v>
      </c>
    </row>
    <row r="102" spans="1:16">
      <c r="A102" s="4">
        <v>45627</v>
      </c>
      <c r="B102" s="5">
        <v>168.61820197653103</v>
      </c>
      <c r="C102" s="5">
        <v>41.761249862703501</v>
      </c>
      <c r="D102" s="5">
        <v>237.69095236158654</v>
      </c>
      <c r="E102" s="6"/>
      <c r="F102" s="7">
        <v>285605019112.30908</v>
      </c>
      <c r="G102" s="7">
        <v>24936835461.651855</v>
      </c>
      <c r="H102" s="7">
        <v>260668183650.65747</v>
      </c>
      <c r="I102" s="6"/>
      <c r="J102" s="7">
        <v>27368592462.719997</v>
      </c>
      <c r="K102" s="7">
        <v>2228261333.6435647</v>
      </c>
      <c r="L102" s="7">
        <v>25140331129.076431</v>
      </c>
      <c r="M102" s="6"/>
      <c r="N102" s="7">
        <v>27482312376</v>
      </c>
      <c r="O102" s="7">
        <v>2256184408</v>
      </c>
      <c r="P102" s="7">
        <v>25226127968</v>
      </c>
    </row>
    <row r="103" spans="1:16">
      <c r="A103" s="4">
        <v>45658</v>
      </c>
      <c r="B103" s="5">
        <v>173.79948221891161</v>
      </c>
      <c r="C103" s="5">
        <v>42.327366041928876</v>
      </c>
      <c r="D103" s="5">
        <v>245.38515814733316</v>
      </c>
      <c r="E103" s="6"/>
      <c r="F103" s="7">
        <v>294381056487.30908</v>
      </c>
      <c r="G103" s="7">
        <v>25274879606.880615</v>
      </c>
      <c r="H103" s="7">
        <v>269106176880.42871</v>
      </c>
      <c r="I103" s="6"/>
      <c r="J103" s="7">
        <v>27494366084</v>
      </c>
      <c r="K103" s="7">
        <v>2477109385</v>
      </c>
      <c r="L103" s="7">
        <v>25017256699</v>
      </c>
      <c r="M103" s="6"/>
      <c r="N103" s="7">
        <v>27494366084</v>
      </c>
      <c r="O103" s="7">
        <v>2477109385</v>
      </c>
      <c r="P103" s="7">
        <v>25017256699</v>
      </c>
    </row>
    <row r="104" spans="1:16">
      <c r="A104" s="4">
        <v>45689</v>
      </c>
      <c r="B104" s="5">
        <v>179.26669590218805</v>
      </c>
      <c r="C104" s="5">
        <v>42.263978515744931</v>
      </c>
      <c r="D104" s="5">
        <v>253.86374669383014</v>
      </c>
      <c r="E104" s="6"/>
      <c r="F104" s="7">
        <v>303641407091.21704</v>
      </c>
      <c r="G104" s="7">
        <v>25237029103.939087</v>
      </c>
      <c r="H104" s="7">
        <v>278404377987.27832</v>
      </c>
      <c r="I104" s="6"/>
      <c r="J104" s="7">
        <v>26263676850.908077</v>
      </c>
      <c r="K104" s="7">
        <v>1786953591.1446702</v>
      </c>
      <c r="L104" s="7">
        <v>24476723259.763409</v>
      </c>
      <c r="M104" s="6"/>
      <c r="N104" s="7">
        <v>26118171716</v>
      </c>
      <c r="O104" s="7">
        <v>1764560689</v>
      </c>
      <c r="P104" s="7">
        <v>24353611027</v>
      </c>
    </row>
    <row r="105" spans="1:16">
      <c r="A105" s="4">
        <v>45717</v>
      </c>
      <c r="B105" s="5">
        <v>187.82245429910481</v>
      </c>
      <c r="C105" s="5">
        <v>42.781714753764518</v>
      </c>
      <c r="D105" s="5">
        <v>266.79615366159413</v>
      </c>
      <c r="E105" s="6"/>
      <c r="F105" s="7">
        <v>318133125730.29858</v>
      </c>
      <c r="G105" s="7">
        <v>25546184204.001343</v>
      </c>
      <c r="H105" s="7">
        <v>292586941526.29736</v>
      </c>
      <c r="I105" s="6"/>
      <c r="J105" s="7">
        <v>34939153760.340782</v>
      </c>
      <c r="K105" s="7">
        <v>2143341874.390244</v>
      </c>
      <c r="L105" s="7">
        <v>32795811885.950539</v>
      </c>
      <c r="M105" s="6"/>
      <c r="N105" s="7">
        <v>34648800682</v>
      </c>
      <c r="O105" s="7">
        <v>2092309925</v>
      </c>
      <c r="P105" s="7">
        <v>32556490757</v>
      </c>
    </row>
    <row r="106" spans="1:16">
      <c r="A106" s="4">
        <v>45748</v>
      </c>
      <c r="B106" s="5">
        <v>195.17961326779411</v>
      </c>
      <c r="C106" s="5">
        <v>42.538586879185452</v>
      </c>
      <c r="D106" s="5">
        <v>278.29161728944666</v>
      </c>
      <c r="E106" s="6"/>
      <c r="F106" s="7">
        <v>330594660150.86646</v>
      </c>
      <c r="G106" s="7">
        <v>25401005603.637329</v>
      </c>
      <c r="H106" s="7">
        <v>305193654547.22925</v>
      </c>
      <c r="I106" s="6"/>
      <c r="J106" s="7">
        <v>34127910486.567833</v>
      </c>
      <c r="K106" s="7">
        <v>1984357500.7654638</v>
      </c>
      <c r="L106" s="7">
        <v>32143552985.802368</v>
      </c>
      <c r="M106" s="6"/>
      <c r="N106" s="7">
        <v>33797030468</v>
      </c>
      <c r="O106" s="7">
        <v>1929650903</v>
      </c>
      <c r="P106" s="7">
        <v>31867379565</v>
      </c>
    </row>
    <row r="107" spans="1:16">
      <c r="A107" s="4">
        <v>45778</v>
      </c>
      <c r="B107" s="5">
        <v>204.07260237803121</v>
      </c>
      <c r="C107" s="5">
        <v>42.117423736863856</v>
      </c>
      <c r="D107" s="5">
        <v>292.25609915486308</v>
      </c>
      <c r="E107" s="6"/>
      <c r="F107" s="7">
        <v>345657579189.39551</v>
      </c>
      <c r="G107" s="7">
        <v>25149517058.22467</v>
      </c>
      <c r="H107" s="7">
        <v>320508062131.17114</v>
      </c>
      <c r="I107" s="6"/>
      <c r="J107" s="7">
        <v>37411489508.240562</v>
      </c>
      <c r="K107" s="7">
        <v>1869757479.1280725</v>
      </c>
      <c r="L107" s="7">
        <v>35541732029.112488</v>
      </c>
      <c r="M107" s="6"/>
      <c r="N107" s="7">
        <v>37048774236</v>
      </c>
      <c r="O107" s="7">
        <v>1811181117</v>
      </c>
      <c r="P107" s="7">
        <v>35237593119</v>
      </c>
    </row>
    <row r="108" spans="1:16">
      <c r="A108" s="4">
        <v>45809</v>
      </c>
      <c r="B108" s="5">
        <v>212.77724518088408</v>
      </c>
      <c r="C108" s="5">
        <v>41.427910328432773</v>
      </c>
      <c r="D108" s="5">
        <v>306.07579632602528</v>
      </c>
      <c r="E108" s="6"/>
      <c r="F108" s="7">
        <v>360401477801.36523</v>
      </c>
      <c r="G108" s="7">
        <v>24737788901.831421</v>
      </c>
      <c r="H108" s="7">
        <v>335663688899.53418</v>
      </c>
      <c r="I108" s="6"/>
      <c r="J108" s="7">
        <v>39108827088.302521</v>
      </c>
      <c r="K108" s="7">
        <v>1670651053.5252919</v>
      </c>
      <c r="L108" s="7">
        <v>37438176034.777229</v>
      </c>
      <c r="M108" s="6"/>
      <c r="N108" s="7">
        <v>38675488284</v>
      </c>
      <c r="O108" s="7">
        <v>1614125266</v>
      </c>
      <c r="P108" s="7">
        <v>37061363018</v>
      </c>
    </row>
    <row r="109" spans="1:16">
      <c r="A109" s="4">
        <v>45839</v>
      </c>
      <c r="B109" s="5">
        <v>221.92075801769548</v>
      </c>
      <c r="C109" s="5">
        <v>40.861604365923647</v>
      </c>
      <c r="D109" s="5">
        <v>320.50623967026195</v>
      </c>
      <c r="E109" s="6"/>
      <c r="F109" s="7">
        <v>375888733197.8772</v>
      </c>
      <c r="G109" s="7">
        <v>24399631431.581604</v>
      </c>
      <c r="H109" s="7">
        <v>351489101766.2959</v>
      </c>
      <c r="I109" s="6"/>
      <c r="J109" s="7">
        <v>42051293859.511925</v>
      </c>
      <c r="K109" s="7">
        <v>1808061183.0975289</v>
      </c>
      <c r="L109" s="7">
        <v>40243232676.414398</v>
      </c>
      <c r="M109" s="6"/>
      <c r="N109" s="7">
        <v>41527108756</v>
      </c>
      <c r="O109" s="7">
        <v>1742354699</v>
      </c>
      <c r="P109" s="7">
        <v>39784754057</v>
      </c>
    </row>
    <row r="110" spans="1:16">
      <c r="A110" s="4">
        <v>45870</v>
      </c>
      <c r="B110" s="5">
        <v>229.66224104777103</v>
      </c>
      <c r="C110" s="5">
        <v>40.124484408995272</v>
      </c>
      <c r="D110" s="5">
        <v>332.86426454512196</v>
      </c>
      <c r="E110" s="6"/>
      <c r="F110" s="7">
        <v>389001234593.60474</v>
      </c>
      <c r="G110" s="7">
        <v>23959476044.904846</v>
      </c>
      <c r="H110" s="7">
        <v>365041758548.7002</v>
      </c>
      <c r="I110" s="6"/>
      <c r="J110" s="7">
        <v>39527764745.401115</v>
      </c>
      <c r="K110" s="7">
        <v>1690550238.234375</v>
      </c>
      <c r="L110" s="7">
        <v>37837214507.16674</v>
      </c>
      <c r="M110" s="6"/>
      <c r="N110" s="7">
        <v>39308774359</v>
      </c>
      <c r="O110" s="7">
        <v>1626995718</v>
      </c>
      <c r="P110" s="7">
        <v>37681778641</v>
      </c>
    </row>
    <row r="111" spans="1:16">
      <c r="A111" s="4">
        <v>45901</v>
      </c>
      <c r="B111" s="5">
        <v>235.9010379765063</v>
      </c>
      <c r="C111" s="5">
        <v>39.246207080168659</v>
      </c>
      <c r="D111" s="5">
        <v>342.97826015609718</v>
      </c>
      <c r="E111" s="6"/>
      <c r="F111" s="7">
        <v>399568490650.08472</v>
      </c>
      <c r="G111" s="7">
        <v>23435031558.433472</v>
      </c>
      <c r="H111" s="7">
        <v>376133459091.65161</v>
      </c>
      <c r="I111" s="6"/>
      <c r="J111" s="7">
        <v>39003108925.941345</v>
      </c>
      <c r="K111" s="7">
        <v>1604990007.1953125</v>
      </c>
      <c r="L111" s="7">
        <v>37398118918.746033</v>
      </c>
      <c r="M111" s="6"/>
      <c r="N111" s="7">
        <v>38678983367</v>
      </c>
      <c r="O111" s="7">
        <v>1544652037</v>
      </c>
      <c r="P111" s="7">
        <v>37134331330</v>
      </c>
    </row>
    <row r="112" spans="1:16">
      <c r="A112" s="4">
        <v>45931</v>
      </c>
      <c r="B112" s="5">
        <v>249.17783254389806</v>
      </c>
      <c r="C112" s="5">
        <v>38.522900749208908</v>
      </c>
      <c r="D112" s="5">
        <v>363.87801474738819</v>
      </c>
      <c r="E112" s="6"/>
      <c r="F112" s="7">
        <v>422056686596.43872</v>
      </c>
      <c r="G112" s="7">
        <v>23003124682.494324</v>
      </c>
      <c r="H112" s="7">
        <v>399053561913.94458</v>
      </c>
      <c r="I112" s="6"/>
      <c r="J112" s="7">
        <v>49671717003.832405</v>
      </c>
      <c r="K112" s="7">
        <v>1735565168.859375</v>
      </c>
      <c r="L112" s="7">
        <v>47936151834.97303</v>
      </c>
      <c r="M112" s="6"/>
      <c r="N112" s="7">
        <v>49258932652</v>
      </c>
      <c r="O112" s="7">
        <v>1670318358</v>
      </c>
      <c r="P112" s="7">
        <v>47588614294</v>
      </c>
    </row>
    <row r="113" spans="1:16">
      <c r="A113" s="4">
        <v>45962</v>
      </c>
      <c r="B113" s="5">
        <v>262.59818479715602</v>
      </c>
      <c r="C113" s="5">
        <v>37.932609013777231</v>
      </c>
      <c r="D113" s="5">
        <v>384.92706766575634</v>
      </c>
      <c r="E113" s="6"/>
      <c r="F113" s="7">
        <v>444788040132.75</v>
      </c>
      <c r="G113" s="7">
        <v>22650644621.930359</v>
      </c>
      <c r="H113" s="7">
        <v>422137395510.81958</v>
      </c>
      <c r="I113" s="6"/>
      <c r="J113" s="7">
        <v>47820139356.983284</v>
      </c>
      <c r="K113" s="7">
        <v>1651045806.9465449</v>
      </c>
      <c r="L113" s="7">
        <v>46169093550.036736</v>
      </c>
      <c r="M113" s="6"/>
      <c r="N113" s="7">
        <v>47555207837</v>
      </c>
      <c r="O113" s="7">
        <v>1586907436</v>
      </c>
      <c r="P113" s="7">
        <v>45968300401</v>
      </c>
    </row>
    <row r="114" spans="1:16">
      <c r="A114" s="4">
        <v>45992</v>
      </c>
      <c r="B114" s="5">
        <v>278.2474142594898</v>
      </c>
      <c r="C114" s="5">
        <v>36.99126553348745</v>
      </c>
      <c r="D114" s="5">
        <v>409.60975161769994</v>
      </c>
      <c r="E114" s="6"/>
      <c r="F114" s="7">
        <v>471294659390.28906</v>
      </c>
      <c r="G114" s="7">
        <v>22088541534.545288</v>
      </c>
      <c r="H114" s="7">
        <v>449206117855.74365</v>
      </c>
      <c r="I114" s="6"/>
      <c r="J114" s="7">
        <v>53875211720.259048</v>
      </c>
      <c r="K114" s="7">
        <v>1666158246.2584856</v>
      </c>
      <c r="L114" s="7">
        <v>52209053474.000565</v>
      </c>
      <c r="M114" s="6"/>
      <c r="N114" s="7">
        <v>53576734093</v>
      </c>
      <c r="O114" s="7">
        <v>1599344883</v>
      </c>
      <c r="P114" s="7">
        <v>51977389210</v>
      </c>
    </row>
  </sheetData>
  <mergeCells count="4">
    <mergeCell ref="B5:D5"/>
    <mergeCell ref="F5:H5"/>
    <mergeCell ref="J5:L5"/>
    <mergeCell ref="N5:P5"/>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CE9BC-42D0-40CD-BFCE-BB719A69FB7A}">
  <dimension ref="A1:Y114"/>
  <sheetViews>
    <sheetView zoomScale="60" zoomScaleNormal="60" workbookViewId="0">
      <pane ySplit="6" topLeftCell="I15" activePane="bottomLeft" state="frozen"/>
      <selection pane="bottomLeft" activeCell="I15" sqref="I15"/>
    </sheetView>
  </sheetViews>
  <sheetFormatPr defaultColWidth="9.140625" defaultRowHeight="14.45"/>
  <cols>
    <col min="1" max="1" width="10.7109375" style="10" customWidth="1"/>
    <col min="2" max="6" width="15.7109375" style="10" customWidth="1"/>
    <col min="7" max="7" width="9.140625" style="10"/>
    <col min="8" max="8" width="19.7109375" style="15" bestFit="1" customWidth="1"/>
    <col min="9" max="10" width="20.42578125" style="15" bestFit="1" customWidth="1"/>
    <col min="11" max="13" width="19.7109375" style="15" bestFit="1" customWidth="1"/>
    <col min="14" max="15" width="20.85546875" style="15" bestFit="1" customWidth="1"/>
    <col min="16" max="16" width="9.140625" style="10"/>
    <col min="17" max="17" width="17.85546875" style="10" bestFit="1" customWidth="1"/>
    <col min="18" max="18" width="18.28515625" style="10" bestFit="1" customWidth="1"/>
    <col min="19" max="19" width="18.7109375" style="10" bestFit="1" customWidth="1"/>
    <col min="20" max="22" width="17.85546875" style="10" bestFit="1" customWidth="1"/>
    <col min="23" max="23" width="19" style="10" bestFit="1" customWidth="1"/>
    <col min="24" max="24" width="17.85546875" style="10" bestFit="1" customWidth="1"/>
    <col min="25" max="16384" width="9.140625" style="10"/>
  </cols>
  <sheetData>
    <row r="1" spans="1:25">
      <c r="A1" s="8" t="s">
        <v>113</v>
      </c>
    </row>
    <row r="2" spans="1:25">
      <c r="A2" s="2" t="s">
        <v>111</v>
      </c>
    </row>
    <row r="3" spans="1:25">
      <c r="A3" s="12" t="s">
        <v>112</v>
      </c>
    </row>
    <row r="5" spans="1:25">
      <c r="A5" s="10" t="s">
        <v>77</v>
      </c>
      <c r="H5" s="39" t="s">
        <v>63</v>
      </c>
      <c r="I5" s="39"/>
      <c r="J5" s="39"/>
      <c r="K5" s="39"/>
      <c r="L5" s="39"/>
      <c r="M5" s="39"/>
      <c r="N5" s="39"/>
      <c r="O5" s="39"/>
      <c r="Q5" s="39" t="s">
        <v>60</v>
      </c>
      <c r="R5" s="39"/>
      <c r="S5" s="39"/>
      <c r="T5" s="39"/>
      <c r="U5" s="39"/>
      <c r="V5" s="39"/>
      <c r="W5" s="39"/>
      <c r="X5" s="39"/>
    </row>
    <row r="6" spans="1:25" s="17" customFormat="1" ht="48.6" customHeight="1">
      <c r="A6" s="16" t="s">
        <v>64</v>
      </c>
      <c r="B6" s="11" t="s">
        <v>78</v>
      </c>
      <c r="C6" s="11" t="s">
        <v>98</v>
      </c>
      <c r="D6" s="11" t="s">
        <v>79</v>
      </c>
      <c r="E6" s="11" t="s">
        <v>80</v>
      </c>
      <c r="F6" s="11" t="s">
        <v>81</v>
      </c>
      <c r="H6" s="18" t="s">
        <v>82</v>
      </c>
      <c r="I6" s="18" t="s">
        <v>100</v>
      </c>
      <c r="J6" s="18" t="s">
        <v>84</v>
      </c>
      <c r="K6" s="18" t="s">
        <v>114</v>
      </c>
      <c r="L6" s="18" t="s">
        <v>115</v>
      </c>
      <c r="M6" s="18" t="s">
        <v>83</v>
      </c>
      <c r="N6" s="18" t="s">
        <v>85</v>
      </c>
      <c r="O6" s="18" t="s">
        <v>86</v>
      </c>
      <c r="Q6" s="18" t="s">
        <v>82</v>
      </c>
      <c r="R6" s="18" t="s">
        <v>100</v>
      </c>
      <c r="S6" s="18" t="s">
        <v>84</v>
      </c>
      <c r="T6" s="18" t="s">
        <v>114</v>
      </c>
      <c r="U6" s="18" t="s">
        <v>115</v>
      </c>
      <c r="V6" s="18" t="s">
        <v>83</v>
      </c>
      <c r="W6" s="18" t="s">
        <v>85</v>
      </c>
      <c r="X6" s="18" t="s">
        <v>86</v>
      </c>
    </row>
    <row r="7" spans="1:25">
      <c r="A7" s="19">
        <v>42736</v>
      </c>
      <c r="B7" s="14">
        <v>34.296264824260156</v>
      </c>
      <c r="C7" s="14">
        <v>22.196128034982014</v>
      </c>
      <c r="D7" s="14">
        <v>4.6012248597158134</v>
      </c>
      <c r="E7" s="14">
        <v>2.4031998919238231</v>
      </c>
      <c r="F7" s="20">
        <f t="shared" ref="F7:F38" si="0">100-SUM(B7:E7)</f>
        <v>36.503182389118187</v>
      </c>
      <c r="H7" s="22">
        <v>4491497177</v>
      </c>
      <c r="I7" s="22">
        <v>2618354047</v>
      </c>
      <c r="J7" s="22">
        <v>621805596</v>
      </c>
      <c r="K7" s="22">
        <v>1460586566</v>
      </c>
      <c r="L7" s="21">
        <v>608617768</v>
      </c>
      <c r="M7" s="22">
        <v>298909528</v>
      </c>
      <c r="N7" s="21">
        <v>12671055131</v>
      </c>
      <c r="O7" s="15">
        <f t="shared" ref="O7:O38" si="1">N7-H7-I7-J7-K7-L7-M7</f>
        <v>2571284449</v>
      </c>
      <c r="Q7" s="35">
        <v>52647151901</v>
      </c>
      <c r="R7" s="35">
        <v>34072600333</v>
      </c>
      <c r="S7" s="35">
        <v>7063200187</v>
      </c>
      <c r="T7" s="35">
        <v>18492330124</v>
      </c>
      <c r="U7" s="35">
        <v>7968387014</v>
      </c>
      <c r="V7" s="35">
        <v>3689078983</v>
      </c>
      <c r="W7" s="35">
        <v>153506945679</v>
      </c>
      <c r="X7" s="35">
        <v>29574197137</v>
      </c>
      <c r="Y7" s="17"/>
    </row>
    <row r="8" spans="1:25">
      <c r="A8" s="19">
        <v>42767</v>
      </c>
      <c r="B8" s="14">
        <v>34.277842242692529</v>
      </c>
      <c r="C8" s="14">
        <v>22.068873141784589</v>
      </c>
      <c r="D8" s="14">
        <v>4.6048960122302374</v>
      </c>
      <c r="E8" s="14">
        <v>2.4265634966412786</v>
      </c>
      <c r="F8" s="20">
        <f t="shared" si="0"/>
        <v>36.621825106651364</v>
      </c>
      <c r="H8" s="22">
        <v>3788309009</v>
      </c>
      <c r="I8" s="22">
        <v>2414770280</v>
      </c>
      <c r="J8" s="22">
        <v>514576500</v>
      </c>
      <c r="K8" s="22">
        <v>1434143715</v>
      </c>
      <c r="L8" s="21">
        <v>667342688</v>
      </c>
      <c r="M8" s="22">
        <v>293691009</v>
      </c>
      <c r="N8" s="21">
        <v>11402695345</v>
      </c>
      <c r="O8" s="15">
        <f t="shared" si="1"/>
        <v>2289862144</v>
      </c>
      <c r="Q8" s="35">
        <v>52795458413</v>
      </c>
      <c r="R8" s="35">
        <v>33990945694</v>
      </c>
      <c r="S8" s="35">
        <v>7092558341</v>
      </c>
      <c r="T8" s="35">
        <v>18686225535</v>
      </c>
      <c r="U8" s="35">
        <v>7993868697</v>
      </c>
      <c r="V8" s="35">
        <v>3737444477</v>
      </c>
      <c r="W8" s="35">
        <v>154022167146</v>
      </c>
      <c r="X8" s="35">
        <v>29725665989</v>
      </c>
      <c r="Y8" s="17"/>
    </row>
    <row r="9" spans="1:25">
      <c r="A9" s="19">
        <v>42795</v>
      </c>
      <c r="B9" s="14">
        <v>34.607214319732464</v>
      </c>
      <c r="C9" s="14">
        <v>21.908865248072388</v>
      </c>
      <c r="D9" s="14">
        <v>4.6460871411111446</v>
      </c>
      <c r="E9" s="14">
        <v>2.3296082179607964</v>
      </c>
      <c r="F9" s="20">
        <f t="shared" si="0"/>
        <v>36.508225073123207</v>
      </c>
      <c r="H9" s="22">
        <v>4668479681</v>
      </c>
      <c r="I9" s="22">
        <v>2886134098</v>
      </c>
      <c r="J9" s="22">
        <v>673190451</v>
      </c>
      <c r="K9" s="22">
        <v>1628589770</v>
      </c>
      <c r="L9" s="21">
        <v>690265274</v>
      </c>
      <c r="M9" s="22">
        <v>307273909</v>
      </c>
      <c r="N9" s="21">
        <v>13568684754</v>
      </c>
      <c r="O9" s="15">
        <f t="shared" si="1"/>
        <v>2714751571</v>
      </c>
      <c r="Q9" s="35">
        <v>53736811951</v>
      </c>
      <c r="R9" s="35">
        <v>34019281674</v>
      </c>
      <c r="S9" s="35">
        <v>7214273553</v>
      </c>
      <c r="T9" s="35">
        <v>18681756629</v>
      </c>
      <c r="U9" s="35">
        <v>8034819714</v>
      </c>
      <c r="V9" s="35">
        <v>3617330120</v>
      </c>
      <c r="W9" s="35">
        <v>155276304034</v>
      </c>
      <c r="X9" s="35">
        <v>29972030393</v>
      </c>
      <c r="Y9" s="17"/>
    </row>
    <row r="10" spans="1:25">
      <c r="A10" s="19">
        <v>42826</v>
      </c>
      <c r="B10" s="14">
        <v>34.94075792071294</v>
      </c>
      <c r="C10" s="14">
        <v>21.599621301643985</v>
      </c>
      <c r="D10" s="14">
        <v>4.7331218921487883</v>
      </c>
      <c r="E10" s="14">
        <v>2.4173616520865537</v>
      </c>
      <c r="F10" s="20">
        <f t="shared" si="0"/>
        <v>36.309137233407732</v>
      </c>
      <c r="H10" s="22">
        <v>4587397063</v>
      </c>
      <c r="I10" s="22">
        <v>2858559323</v>
      </c>
      <c r="J10" s="22">
        <v>705939339</v>
      </c>
      <c r="K10" s="22">
        <v>1367560997</v>
      </c>
      <c r="L10" s="21">
        <v>682672823</v>
      </c>
      <c r="M10" s="22">
        <v>307931195</v>
      </c>
      <c r="N10" s="21">
        <v>12999409088</v>
      </c>
      <c r="O10" s="15">
        <f t="shared" si="1"/>
        <v>2489348348</v>
      </c>
      <c r="Q10" s="35">
        <v>54562646039</v>
      </c>
      <c r="R10" s="35">
        <v>33729448409</v>
      </c>
      <c r="S10" s="35">
        <v>7391129152</v>
      </c>
      <c r="T10" s="35">
        <v>18532751176</v>
      </c>
      <c r="U10" s="35">
        <v>8138660789</v>
      </c>
      <c r="V10" s="35">
        <v>3774893735</v>
      </c>
      <c r="W10" s="35">
        <v>156157622627</v>
      </c>
      <c r="X10" s="35">
        <v>30028093327</v>
      </c>
      <c r="Y10" s="17"/>
    </row>
    <row r="11" spans="1:25">
      <c r="A11" s="19">
        <v>42856</v>
      </c>
      <c r="B11" s="14">
        <v>35.106208576340471</v>
      </c>
      <c r="C11" s="14">
        <v>21.547035686079592</v>
      </c>
      <c r="D11" s="14">
        <v>4.7715358606327642</v>
      </c>
      <c r="E11" s="14">
        <v>2.4826282885131041</v>
      </c>
      <c r="F11" s="20">
        <f t="shared" si="0"/>
        <v>36.092591588434068</v>
      </c>
      <c r="H11" s="22">
        <v>5101754999</v>
      </c>
      <c r="I11" s="22">
        <v>3104226146</v>
      </c>
      <c r="J11" s="22">
        <v>680880712</v>
      </c>
      <c r="K11" s="22">
        <v>1695656437</v>
      </c>
      <c r="L11" s="21">
        <v>677103321</v>
      </c>
      <c r="M11" s="22">
        <v>358268369</v>
      </c>
      <c r="N11" s="21">
        <v>14064156275</v>
      </c>
      <c r="O11" s="15">
        <f t="shared" si="1"/>
        <v>2446266291</v>
      </c>
      <c r="Q11" s="35">
        <v>55304448690</v>
      </c>
      <c r="R11" s="35">
        <v>33944050863</v>
      </c>
      <c r="S11" s="35">
        <v>7516823117</v>
      </c>
      <c r="T11" s="35">
        <v>18676045420</v>
      </c>
      <c r="U11" s="35">
        <v>8126055211</v>
      </c>
      <c r="V11" s="35">
        <v>3911000201</v>
      </c>
      <c r="W11" s="35">
        <v>157534679910</v>
      </c>
      <c r="X11" s="35">
        <v>30056256408</v>
      </c>
      <c r="Y11" s="17"/>
    </row>
    <row r="12" spans="1:25">
      <c r="A12" s="19">
        <v>42887</v>
      </c>
      <c r="B12" s="14">
        <v>35.204430236615693</v>
      </c>
      <c r="C12" s="14">
        <v>21.555372641530344</v>
      </c>
      <c r="D12" s="14">
        <v>4.7895980848932211</v>
      </c>
      <c r="E12" s="14">
        <v>2.4827206866522848</v>
      </c>
      <c r="F12" s="20">
        <f t="shared" si="0"/>
        <v>35.967878350308467</v>
      </c>
      <c r="H12" s="22">
        <v>5001197868</v>
      </c>
      <c r="I12" s="22">
        <v>3216084773</v>
      </c>
      <c r="J12" s="22">
        <v>680575347</v>
      </c>
      <c r="K12" s="22">
        <v>1745775223</v>
      </c>
      <c r="L12" s="21">
        <v>873532311</v>
      </c>
      <c r="M12" s="22">
        <v>380650614</v>
      </c>
      <c r="N12" s="21">
        <v>14400692440</v>
      </c>
      <c r="O12" s="15">
        <f t="shared" si="1"/>
        <v>2502876304</v>
      </c>
      <c r="Q12" s="35">
        <v>55907474101</v>
      </c>
      <c r="R12" s="35">
        <v>34231669980</v>
      </c>
      <c r="S12" s="35">
        <v>7606267992</v>
      </c>
      <c r="T12" s="35">
        <v>18745283187</v>
      </c>
      <c r="U12" s="35">
        <v>8295884014</v>
      </c>
      <c r="V12" s="35">
        <v>3942760657</v>
      </c>
      <c r="W12" s="35">
        <v>158807999893</v>
      </c>
      <c r="X12" s="35">
        <v>30078659962</v>
      </c>
      <c r="Y12" s="17"/>
    </row>
    <row r="13" spans="1:25">
      <c r="A13" s="19">
        <v>42917</v>
      </c>
      <c r="B13" s="14">
        <v>35.453289340316807</v>
      </c>
      <c r="C13" s="14">
        <v>21.57962101454445</v>
      </c>
      <c r="D13" s="14">
        <v>4.8041827465882578</v>
      </c>
      <c r="E13" s="14">
        <v>2.4493024446735125</v>
      </c>
      <c r="F13" s="20">
        <f t="shared" si="0"/>
        <v>35.713604453876968</v>
      </c>
      <c r="H13" s="22">
        <v>5112413679</v>
      </c>
      <c r="I13" s="22">
        <v>3073822437</v>
      </c>
      <c r="J13" s="22">
        <v>699054560</v>
      </c>
      <c r="K13" s="22">
        <v>1447383603</v>
      </c>
      <c r="L13" s="21">
        <v>780508476</v>
      </c>
      <c r="M13" s="22">
        <v>260496065</v>
      </c>
      <c r="N13" s="21">
        <v>13833417620</v>
      </c>
      <c r="O13" s="15">
        <f t="shared" si="1"/>
        <v>2459738800</v>
      </c>
      <c r="Q13" s="35">
        <v>56736328455</v>
      </c>
      <c r="R13" s="35">
        <v>34534128951</v>
      </c>
      <c r="S13" s="35">
        <v>7688191853</v>
      </c>
      <c r="T13" s="35">
        <v>18641240841</v>
      </c>
      <c r="U13" s="35">
        <v>8333610085</v>
      </c>
      <c r="V13" s="35">
        <v>3919648376</v>
      </c>
      <c r="W13" s="35">
        <v>160031191720</v>
      </c>
      <c r="X13" s="35">
        <v>30178043159</v>
      </c>
      <c r="Y13" s="17"/>
    </row>
    <row r="14" spans="1:25">
      <c r="A14" s="19">
        <v>42948</v>
      </c>
      <c r="B14" s="14">
        <v>35.593338831370957</v>
      </c>
      <c r="C14" s="14">
        <v>21.726752958893254</v>
      </c>
      <c r="D14" s="14">
        <v>4.765321105888467</v>
      </c>
      <c r="E14" s="14">
        <v>2.348612444886724</v>
      </c>
      <c r="F14" s="20">
        <f t="shared" si="0"/>
        <v>35.565974658960599</v>
      </c>
      <c r="H14" s="22">
        <v>5321753250</v>
      </c>
      <c r="I14" s="22">
        <v>3448313405</v>
      </c>
      <c r="J14" s="22">
        <v>635830541</v>
      </c>
      <c r="K14" s="22">
        <v>1631057134</v>
      </c>
      <c r="L14" s="21">
        <v>779357358</v>
      </c>
      <c r="M14" s="22">
        <v>248339480</v>
      </c>
      <c r="N14" s="21">
        <v>14695731925</v>
      </c>
      <c r="O14" s="15">
        <f t="shared" si="1"/>
        <v>2631080757</v>
      </c>
      <c r="Q14" s="35">
        <v>57368086907</v>
      </c>
      <c r="R14" s="35">
        <v>35018413357</v>
      </c>
      <c r="S14" s="35">
        <v>7680576319</v>
      </c>
      <c r="T14" s="35">
        <v>18651806767</v>
      </c>
      <c r="U14" s="35">
        <v>8392935199</v>
      </c>
      <c r="V14" s="35">
        <v>3785410621</v>
      </c>
      <c r="W14" s="35">
        <v>161176458110</v>
      </c>
      <c r="X14" s="35">
        <v>30279228940</v>
      </c>
      <c r="Y14" s="17"/>
    </row>
    <row r="15" spans="1:25">
      <c r="A15" s="19">
        <v>42979</v>
      </c>
      <c r="B15" s="14">
        <v>35.85742108691678</v>
      </c>
      <c r="C15" s="14">
        <v>21.591892869922994</v>
      </c>
      <c r="D15" s="14">
        <v>4.7674291750503546</v>
      </c>
      <c r="E15" s="14">
        <v>2.3068117474220342</v>
      </c>
      <c r="F15" s="20">
        <f t="shared" si="0"/>
        <v>35.476445120687842</v>
      </c>
      <c r="H15" s="22">
        <v>5259436752</v>
      </c>
      <c r="I15" s="22">
        <v>2937270496</v>
      </c>
      <c r="J15" s="22">
        <v>646747273</v>
      </c>
      <c r="K15" s="22">
        <v>1562542660</v>
      </c>
      <c r="L15" s="21">
        <v>664417835</v>
      </c>
      <c r="M15" s="22">
        <v>259138917</v>
      </c>
      <c r="N15" s="21">
        <v>13986399722</v>
      </c>
      <c r="O15" s="15">
        <f t="shared" si="1"/>
        <v>2656845789</v>
      </c>
      <c r="Q15" s="35">
        <v>58119287706</v>
      </c>
      <c r="R15" s="35">
        <v>34997091140</v>
      </c>
      <c r="S15" s="35">
        <v>7727259224</v>
      </c>
      <c r="T15" s="35">
        <v>18753479548</v>
      </c>
      <c r="U15" s="35">
        <v>8395604283</v>
      </c>
      <c r="V15" s="35">
        <v>3738982101</v>
      </c>
      <c r="W15" s="35">
        <v>162084479828</v>
      </c>
      <c r="X15" s="35">
        <v>30352775826</v>
      </c>
      <c r="Y15" s="17"/>
    </row>
    <row r="16" spans="1:25">
      <c r="A16" s="19">
        <v>43009</v>
      </c>
      <c r="B16" s="14">
        <v>36.093986430306337</v>
      </c>
      <c r="C16" s="14">
        <v>21.611387863644982</v>
      </c>
      <c r="D16" s="14">
        <v>4.7852431562039763</v>
      </c>
      <c r="E16" s="14">
        <v>2.2455711248032362</v>
      </c>
      <c r="F16" s="20">
        <f t="shared" si="0"/>
        <v>35.263811425041467</v>
      </c>
      <c r="H16" s="22">
        <v>5538159607</v>
      </c>
      <c r="I16" s="22">
        <v>3306026833</v>
      </c>
      <c r="J16" s="22">
        <v>694725481</v>
      </c>
      <c r="K16" s="22">
        <v>1429769010</v>
      </c>
      <c r="L16" s="21">
        <v>711238354</v>
      </c>
      <c r="M16" s="22">
        <v>240485860</v>
      </c>
      <c r="N16" s="21">
        <v>14569708783</v>
      </c>
      <c r="O16" s="15">
        <f t="shared" si="1"/>
        <v>2649303638</v>
      </c>
      <c r="Q16" s="35">
        <v>58790788406</v>
      </c>
      <c r="R16" s="35">
        <v>35201169411</v>
      </c>
      <c r="S16" s="35">
        <v>7794323811</v>
      </c>
      <c r="T16" s="35">
        <v>18728092649</v>
      </c>
      <c r="U16" s="35">
        <v>8401373993</v>
      </c>
      <c r="V16" s="35">
        <v>3657642447</v>
      </c>
      <c r="W16" s="35">
        <v>162882456898</v>
      </c>
      <c r="X16" s="35">
        <v>30309066181</v>
      </c>
      <c r="Y16" s="17"/>
    </row>
    <row r="17" spans="1:25">
      <c r="A17" s="19">
        <v>43040</v>
      </c>
      <c r="B17" s="14">
        <v>36.298833142438873</v>
      </c>
      <c r="C17" s="14">
        <v>21.729293900941691</v>
      </c>
      <c r="D17" s="14">
        <v>4.7668700448013999</v>
      </c>
      <c r="E17" s="14">
        <v>2.1675374432073591</v>
      </c>
      <c r="F17" s="20">
        <f t="shared" si="0"/>
        <v>35.037465468610677</v>
      </c>
      <c r="H17" s="22">
        <v>6232539850</v>
      </c>
      <c r="I17" s="22">
        <v>3316704957</v>
      </c>
      <c r="J17" s="22">
        <v>682181299</v>
      </c>
      <c r="K17" s="22">
        <v>1815859547</v>
      </c>
      <c r="L17" s="21">
        <v>761029179</v>
      </c>
      <c r="M17" s="22">
        <v>288749065</v>
      </c>
      <c r="N17" s="21">
        <v>15664057988</v>
      </c>
      <c r="O17" s="15">
        <f t="shared" si="1"/>
        <v>2566994091</v>
      </c>
      <c r="Q17" s="35">
        <v>59936668968</v>
      </c>
      <c r="R17" s="35">
        <v>35879431450</v>
      </c>
      <c r="S17" s="35">
        <v>7871060504</v>
      </c>
      <c r="T17" s="35">
        <v>18908216947</v>
      </c>
      <c r="U17" s="35">
        <v>8485170352</v>
      </c>
      <c r="V17" s="35">
        <v>3579039957</v>
      </c>
      <c r="W17" s="35">
        <v>165120180952</v>
      </c>
      <c r="X17" s="35">
        <v>30460592774</v>
      </c>
      <c r="Y17" s="17"/>
    </row>
    <row r="18" spans="1:25">
      <c r="A18" s="19">
        <v>43070</v>
      </c>
      <c r="B18" s="14">
        <v>36.400623031614806</v>
      </c>
      <c r="C18" s="14">
        <v>21.842528302869496</v>
      </c>
      <c r="D18" s="14">
        <v>4.7418257252504832</v>
      </c>
      <c r="E18" s="14">
        <v>2.1023189504239057</v>
      </c>
      <c r="F18" s="20">
        <f t="shared" si="0"/>
        <v>34.912703989841305</v>
      </c>
      <c r="H18" s="22">
        <v>5589820121</v>
      </c>
      <c r="I18" s="22">
        <v>3238980928</v>
      </c>
      <c r="J18" s="22">
        <v>670799504</v>
      </c>
      <c r="K18" s="22">
        <v>1632384350</v>
      </c>
      <c r="L18" s="21">
        <v>800256586</v>
      </c>
      <c r="M18" s="22">
        <v>261377901</v>
      </c>
      <c r="N18" s="21">
        <v>14879550641</v>
      </c>
      <c r="O18" s="15">
        <f t="shared" si="1"/>
        <v>2685931251</v>
      </c>
      <c r="Q18" s="35">
        <v>60692759056</v>
      </c>
      <c r="R18" s="35">
        <v>36419247723</v>
      </c>
      <c r="S18" s="35">
        <v>7906306603</v>
      </c>
      <c r="T18" s="35">
        <v>18851309012</v>
      </c>
      <c r="U18" s="35">
        <v>8696341973</v>
      </c>
      <c r="V18" s="35">
        <v>3505311912</v>
      </c>
      <c r="W18" s="35">
        <v>166735559712</v>
      </c>
      <c r="X18" s="35">
        <v>30664283433</v>
      </c>
      <c r="Y18" s="17"/>
    </row>
    <row r="19" spans="1:25">
      <c r="A19" s="19">
        <v>43101</v>
      </c>
      <c r="B19" s="14">
        <v>36.742517417042656</v>
      </c>
      <c r="C19" s="14">
        <v>22.045537534797965</v>
      </c>
      <c r="D19" s="14">
        <v>4.7500349105540813</v>
      </c>
      <c r="E19" s="14">
        <v>2.030188038797744</v>
      </c>
      <c r="F19" s="20">
        <f t="shared" si="0"/>
        <v>34.431722098807555</v>
      </c>
      <c r="H19" s="22">
        <v>5654389620</v>
      </c>
      <c r="I19" s="22">
        <v>3312542820</v>
      </c>
      <c r="J19" s="22">
        <v>712134082</v>
      </c>
      <c r="K19" s="22">
        <v>1400003016</v>
      </c>
      <c r="L19" s="21">
        <v>608526199</v>
      </c>
      <c r="M19" s="22">
        <v>211398372</v>
      </c>
      <c r="N19" s="21">
        <v>14284516472</v>
      </c>
      <c r="O19" s="15">
        <f t="shared" si="1"/>
        <v>2385522363</v>
      </c>
      <c r="Q19" s="35">
        <f t="shared" ref="Q19:Q70" si="2">SUM(H8:H19)</f>
        <v>61855651499</v>
      </c>
      <c r="R19" s="35">
        <f t="shared" ref="R19:R70" si="3">SUM(I8:I19)</f>
        <v>37113436496</v>
      </c>
      <c r="S19" s="35">
        <f t="shared" ref="S19:S70" si="4">SUM(J8:J19)</f>
        <v>7996635089</v>
      </c>
      <c r="T19" s="35">
        <f t="shared" ref="T19:T70" si="5">SUM(K8:K19)</f>
        <v>18790725462</v>
      </c>
      <c r="U19" s="35">
        <f t="shared" ref="U19:U70" si="6">SUM(L8:L19)</f>
        <v>8696250404</v>
      </c>
      <c r="V19" s="35">
        <f t="shared" ref="V19:V70" si="7">SUM(M8:M19)</f>
        <v>3417800756</v>
      </c>
      <c r="W19" s="35">
        <f t="shared" ref="W19:W70" si="8">SUM(N8:N19)</f>
        <v>168349021053</v>
      </c>
      <c r="X19" s="35">
        <f t="shared" ref="X19:X70" si="9">SUM(O8:O19)</f>
        <v>30478521347</v>
      </c>
    </row>
    <row r="20" spans="1:25">
      <c r="A20" s="19">
        <v>43132</v>
      </c>
      <c r="B20" s="14">
        <v>36.97867234763261</v>
      </c>
      <c r="C20" s="14">
        <v>22.129824432586741</v>
      </c>
      <c r="D20" s="14">
        <v>4.7345514625255447</v>
      </c>
      <c r="E20" s="14">
        <v>1.9709659539319024</v>
      </c>
      <c r="F20" s="20">
        <f t="shared" si="0"/>
        <v>34.185985803323192</v>
      </c>
      <c r="H20" s="22">
        <v>4905542514</v>
      </c>
      <c r="I20" s="22">
        <v>2987351174</v>
      </c>
      <c r="J20" s="22">
        <v>580652857</v>
      </c>
      <c r="K20" s="22">
        <v>1664813176</v>
      </c>
      <c r="L20" s="21">
        <v>569969205</v>
      </c>
      <c r="M20" s="22">
        <v>232349652</v>
      </c>
      <c r="N20" s="21">
        <v>13348813292</v>
      </c>
      <c r="O20" s="15">
        <f t="shared" si="1"/>
        <v>2408134714</v>
      </c>
      <c r="Q20" s="35">
        <f t="shared" si="2"/>
        <v>62972885004</v>
      </c>
      <c r="R20" s="35">
        <f t="shared" si="3"/>
        <v>37686017390</v>
      </c>
      <c r="S20" s="35">
        <f t="shared" si="4"/>
        <v>8062711446</v>
      </c>
      <c r="T20" s="35">
        <f t="shared" si="5"/>
        <v>19021394923</v>
      </c>
      <c r="U20" s="35">
        <f t="shared" si="6"/>
        <v>8598876921</v>
      </c>
      <c r="V20" s="35">
        <f t="shared" si="7"/>
        <v>3356459399</v>
      </c>
      <c r="W20" s="35">
        <f t="shared" si="8"/>
        <v>170295139000</v>
      </c>
      <c r="X20" s="35">
        <f t="shared" si="9"/>
        <v>30596793917</v>
      </c>
    </row>
    <row r="21" spans="1:25">
      <c r="A21" s="19">
        <v>43160</v>
      </c>
      <c r="B21" s="14">
        <v>37.047975340067737</v>
      </c>
      <c r="C21" s="14">
        <v>22.337654695410816</v>
      </c>
      <c r="D21" s="14">
        <v>4.7174077927000386</v>
      </c>
      <c r="E21" s="14">
        <v>1.9041136514041386</v>
      </c>
      <c r="F21" s="20">
        <f t="shared" si="0"/>
        <v>33.992848520417255</v>
      </c>
      <c r="H21" s="22">
        <v>5211546883</v>
      </c>
      <c r="I21" s="22">
        <v>3496336542</v>
      </c>
      <c r="J21" s="22">
        <v>698117942</v>
      </c>
      <c r="K21" s="22">
        <v>1612846495</v>
      </c>
      <c r="L21" s="21">
        <v>744868610</v>
      </c>
      <c r="M21" s="22">
        <v>215273379</v>
      </c>
      <c r="N21" s="21">
        <v>14715921756</v>
      </c>
      <c r="O21" s="15">
        <f t="shared" si="1"/>
        <v>2736931905</v>
      </c>
      <c r="Q21" s="35">
        <f t="shared" si="2"/>
        <v>63515952206</v>
      </c>
      <c r="R21" s="35">
        <f t="shared" si="3"/>
        <v>38296219834</v>
      </c>
      <c r="S21" s="35">
        <f t="shared" si="4"/>
        <v>8087638937</v>
      </c>
      <c r="T21" s="35">
        <f t="shared" si="5"/>
        <v>19005651648</v>
      </c>
      <c r="U21" s="35">
        <f t="shared" si="6"/>
        <v>8653480257</v>
      </c>
      <c r="V21" s="35">
        <f t="shared" si="7"/>
        <v>3264458869</v>
      </c>
      <c r="W21" s="35">
        <f t="shared" si="8"/>
        <v>171442376002</v>
      </c>
      <c r="X21" s="35">
        <f t="shared" si="9"/>
        <v>30618974251</v>
      </c>
    </row>
    <row r="22" spans="1:25">
      <c r="A22" s="19">
        <v>43191</v>
      </c>
      <c r="B22" s="14">
        <v>37.060821368026566</v>
      </c>
      <c r="C22" s="14">
        <v>22.543158916925275</v>
      </c>
      <c r="D22" s="14">
        <v>4.647409688272524</v>
      </c>
      <c r="E22" s="14">
        <v>1.819608956002251</v>
      </c>
      <c r="F22" s="20">
        <f t="shared" si="0"/>
        <v>33.929001070773381</v>
      </c>
      <c r="H22" s="22">
        <v>5272949393</v>
      </c>
      <c r="I22" s="22">
        <v>3614488525</v>
      </c>
      <c r="J22" s="22">
        <v>669139082</v>
      </c>
      <c r="K22" s="22">
        <v>1675849539</v>
      </c>
      <c r="L22" s="21">
        <v>741689303</v>
      </c>
      <c r="M22" s="22">
        <v>195632163</v>
      </c>
      <c r="N22" s="21">
        <v>14789840689</v>
      </c>
      <c r="O22" s="15">
        <f t="shared" si="1"/>
        <v>2620092684</v>
      </c>
      <c r="Q22" s="35">
        <f t="shared" si="2"/>
        <v>64201504536</v>
      </c>
      <c r="R22" s="35">
        <f t="shared" si="3"/>
        <v>39052149036</v>
      </c>
      <c r="S22" s="35">
        <f t="shared" si="4"/>
        <v>8050838680</v>
      </c>
      <c r="T22" s="35">
        <f t="shared" si="5"/>
        <v>19313940190</v>
      </c>
      <c r="U22" s="35">
        <f t="shared" si="6"/>
        <v>8712496737</v>
      </c>
      <c r="V22" s="35">
        <f t="shared" si="7"/>
        <v>3152159837</v>
      </c>
      <c r="W22" s="35">
        <f t="shared" si="8"/>
        <v>173232807603</v>
      </c>
      <c r="X22" s="35">
        <f t="shared" si="9"/>
        <v>30749718587</v>
      </c>
    </row>
    <row r="23" spans="1:25">
      <c r="A23" s="19">
        <v>43221</v>
      </c>
      <c r="B23" s="14">
        <v>37.00525608109379</v>
      </c>
      <c r="C23" s="14">
        <v>22.82326430393713</v>
      </c>
      <c r="D23" s="14">
        <v>4.5930750747922442</v>
      </c>
      <c r="E23" s="14">
        <v>1.7565282414844257</v>
      </c>
      <c r="F23" s="20">
        <f t="shared" si="0"/>
        <v>33.821876298692402</v>
      </c>
      <c r="H23" s="22">
        <v>6017572329</v>
      </c>
      <c r="I23" s="22">
        <v>4213665087</v>
      </c>
      <c r="J23" s="22">
        <v>712373562</v>
      </c>
      <c r="K23" s="22">
        <v>1957030540</v>
      </c>
      <c r="L23" s="21">
        <v>770185068</v>
      </c>
      <c r="M23" s="22">
        <v>297032011</v>
      </c>
      <c r="N23" s="21">
        <v>16799076517</v>
      </c>
      <c r="O23" s="15">
        <f t="shared" si="1"/>
        <v>2831217920</v>
      </c>
      <c r="Q23" s="35">
        <f t="shared" si="2"/>
        <v>65117321866</v>
      </c>
      <c r="R23" s="35">
        <f t="shared" si="3"/>
        <v>40161587977</v>
      </c>
      <c r="S23" s="35">
        <f t="shared" si="4"/>
        <v>8082331530</v>
      </c>
      <c r="T23" s="35">
        <f t="shared" si="5"/>
        <v>19575314293</v>
      </c>
      <c r="U23" s="35">
        <f t="shared" si="6"/>
        <v>8805578484</v>
      </c>
      <c r="V23" s="35">
        <f t="shared" si="7"/>
        <v>3090923479</v>
      </c>
      <c r="W23" s="35">
        <f t="shared" si="8"/>
        <v>175967727845</v>
      </c>
      <c r="X23" s="35">
        <f t="shared" si="9"/>
        <v>31134670216</v>
      </c>
    </row>
    <row r="24" spans="1:25">
      <c r="A24" s="19">
        <v>43252</v>
      </c>
      <c r="B24" s="14">
        <v>37.038208483565569</v>
      </c>
      <c r="C24" s="14">
        <v>23.08152483003429</v>
      </c>
      <c r="D24" s="14">
        <v>4.5696442808959787</v>
      </c>
      <c r="E24" s="14">
        <v>1.664322685702476</v>
      </c>
      <c r="F24" s="20">
        <f t="shared" si="0"/>
        <v>33.646299719801689</v>
      </c>
      <c r="H24" s="22">
        <v>5579853121</v>
      </c>
      <c r="I24" s="22">
        <v>3995011718</v>
      </c>
      <c r="J24" s="22">
        <v>703583098</v>
      </c>
      <c r="K24" s="22">
        <v>1595295460</v>
      </c>
      <c r="L24" s="21">
        <v>780866980</v>
      </c>
      <c r="M24" s="22">
        <v>241795001</v>
      </c>
      <c r="N24" s="21">
        <v>15806486627</v>
      </c>
      <c r="O24" s="15">
        <f t="shared" si="1"/>
        <v>2910081249</v>
      </c>
      <c r="Q24" s="35">
        <f t="shared" si="2"/>
        <v>65695977119</v>
      </c>
      <c r="R24" s="35">
        <f t="shared" si="3"/>
        <v>40940514922</v>
      </c>
      <c r="S24" s="35">
        <f t="shared" si="4"/>
        <v>8105339281</v>
      </c>
      <c r="T24" s="35">
        <f t="shared" si="5"/>
        <v>19424834530</v>
      </c>
      <c r="U24" s="35">
        <f t="shared" si="6"/>
        <v>8712913153</v>
      </c>
      <c r="V24" s="35">
        <f t="shared" si="7"/>
        <v>2952067866</v>
      </c>
      <c r="W24" s="35">
        <f t="shared" si="8"/>
        <v>177373522032</v>
      </c>
      <c r="X24" s="35">
        <f t="shared" si="9"/>
        <v>31541875161</v>
      </c>
    </row>
    <row r="25" spans="1:25">
      <c r="A25" s="19">
        <v>43282</v>
      </c>
      <c r="B25" s="14">
        <v>37.076706308165129</v>
      </c>
      <c r="C25" s="14">
        <v>23.169814448125845</v>
      </c>
      <c r="D25" s="14">
        <v>4.5409407997833107</v>
      </c>
      <c r="E25" s="14">
        <v>1.6393539941643158</v>
      </c>
      <c r="F25" s="20">
        <f t="shared" si="0"/>
        <v>33.573184449761399</v>
      </c>
      <c r="H25" s="22">
        <v>5975930741</v>
      </c>
      <c r="I25" s="22">
        <v>3727377849</v>
      </c>
      <c r="J25" s="22">
        <v>745537618</v>
      </c>
      <c r="K25" s="22">
        <v>1624542923</v>
      </c>
      <c r="L25" s="21">
        <v>854469001</v>
      </c>
      <c r="M25" s="22">
        <v>251369563</v>
      </c>
      <c r="N25" s="21">
        <v>15978200134</v>
      </c>
      <c r="O25" s="15">
        <f t="shared" si="1"/>
        <v>2798972439</v>
      </c>
      <c r="Q25" s="35">
        <f t="shared" si="2"/>
        <v>66559494181</v>
      </c>
      <c r="R25" s="35">
        <f t="shared" si="3"/>
        <v>41594070334</v>
      </c>
      <c r="S25" s="35">
        <f t="shared" si="4"/>
        <v>8151822339</v>
      </c>
      <c r="T25" s="35">
        <f t="shared" si="5"/>
        <v>19601993850</v>
      </c>
      <c r="U25" s="35">
        <f t="shared" si="6"/>
        <v>8786873678</v>
      </c>
      <c r="V25" s="35">
        <f t="shared" si="7"/>
        <v>2942941364</v>
      </c>
      <c r="W25" s="35">
        <f t="shared" si="8"/>
        <v>179518304546</v>
      </c>
      <c r="X25" s="35">
        <f t="shared" si="9"/>
        <v>31881108800</v>
      </c>
    </row>
    <row r="26" spans="1:25">
      <c r="A26" s="19">
        <v>43313</v>
      </c>
      <c r="B26" s="14">
        <v>37.206838380485877</v>
      </c>
      <c r="C26" s="14">
        <v>23.151947641196138</v>
      </c>
      <c r="D26" s="14">
        <v>4.5432461451302242</v>
      </c>
      <c r="E26" s="14">
        <v>1.6524261369522908</v>
      </c>
      <c r="F26" s="20">
        <f t="shared" si="0"/>
        <v>33.44554169623548</v>
      </c>
      <c r="H26" s="22">
        <v>6155670793</v>
      </c>
      <c r="I26" s="22">
        <v>3789779857</v>
      </c>
      <c r="J26" s="22">
        <v>713271191</v>
      </c>
      <c r="K26" s="22">
        <v>1840384015</v>
      </c>
      <c r="L26" s="21">
        <v>746658260</v>
      </c>
      <c r="M26" s="22">
        <v>298467128</v>
      </c>
      <c r="N26" s="21">
        <v>16309210461</v>
      </c>
      <c r="O26" s="15">
        <f t="shared" si="1"/>
        <v>2764979217</v>
      </c>
      <c r="Q26" s="35">
        <f t="shared" si="2"/>
        <v>67393411724</v>
      </c>
      <c r="R26" s="35">
        <f t="shared" si="3"/>
        <v>41935536786</v>
      </c>
      <c r="S26" s="35">
        <f t="shared" si="4"/>
        <v>8229262989</v>
      </c>
      <c r="T26" s="35">
        <f t="shared" si="5"/>
        <v>19811320731</v>
      </c>
      <c r="U26" s="35">
        <f t="shared" si="6"/>
        <v>8754174580</v>
      </c>
      <c r="V26" s="35">
        <f t="shared" si="7"/>
        <v>2993069012</v>
      </c>
      <c r="W26" s="35">
        <f t="shared" si="8"/>
        <v>181131783082</v>
      </c>
      <c r="X26" s="35">
        <f t="shared" si="9"/>
        <v>32015007260</v>
      </c>
    </row>
    <row r="27" spans="1:25">
      <c r="A27" s="19">
        <v>43344</v>
      </c>
      <c r="B27" s="14">
        <v>37.338228194202891</v>
      </c>
      <c r="C27" s="14">
        <v>23.242539136518268</v>
      </c>
      <c r="D27" s="14">
        <v>4.5262600739474603</v>
      </c>
      <c r="E27" s="14">
        <v>1.6524398534792724</v>
      </c>
      <c r="F27" s="20">
        <f t="shared" si="0"/>
        <v>33.240532741852121</v>
      </c>
      <c r="H27" s="22">
        <v>6315732231</v>
      </c>
      <c r="I27" s="22">
        <v>3610745318</v>
      </c>
      <c r="J27" s="22">
        <v>715177875</v>
      </c>
      <c r="K27" s="22">
        <v>1651967942</v>
      </c>
      <c r="L27" s="21">
        <v>856488349</v>
      </c>
      <c r="M27" s="22">
        <v>295378729</v>
      </c>
      <c r="N27" s="21">
        <v>16178096011</v>
      </c>
      <c r="O27" s="15">
        <f t="shared" si="1"/>
        <v>2732605567</v>
      </c>
      <c r="Q27" s="35">
        <f t="shared" si="2"/>
        <v>68449707203</v>
      </c>
      <c r="R27" s="35">
        <f t="shared" si="3"/>
        <v>42609011608</v>
      </c>
      <c r="S27" s="35">
        <f t="shared" si="4"/>
        <v>8297693591</v>
      </c>
      <c r="T27" s="35">
        <f t="shared" si="5"/>
        <v>19900746013</v>
      </c>
      <c r="U27" s="35">
        <f t="shared" si="6"/>
        <v>8946245094</v>
      </c>
      <c r="V27" s="35">
        <f t="shared" si="7"/>
        <v>3029308824</v>
      </c>
      <c r="W27" s="35">
        <f t="shared" si="8"/>
        <v>183323479371</v>
      </c>
      <c r="X27" s="35">
        <f t="shared" si="9"/>
        <v>32090767038</v>
      </c>
    </row>
    <row r="28" spans="1:25">
      <c r="A28" s="19">
        <v>43374</v>
      </c>
      <c r="B28" s="14">
        <v>36.807421865987124</v>
      </c>
      <c r="C28" s="14">
        <v>23.434615859208645</v>
      </c>
      <c r="D28" s="14">
        <v>4.6441856245579869</v>
      </c>
      <c r="E28" s="14">
        <v>1.6870371708618528</v>
      </c>
      <c r="F28" s="20">
        <f t="shared" si="0"/>
        <v>33.426739479384381</v>
      </c>
      <c r="H28" s="22">
        <v>4586650690</v>
      </c>
      <c r="I28" s="22">
        <v>3671890069</v>
      </c>
      <c r="J28" s="22">
        <v>913633876</v>
      </c>
      <c r="K28" s="22">
        <v>1435547624</v>
      </c>
      <c r="L28" s="21">
        <v>684639803</v>
      </c>
      <c r="M28" s="22">
        <v>304900087</v>
      </c>
      <c r="N28" s="21">
        <v>14628242272</v>
      </c>
      <c r="O28" s="15">
        <f t="shared" si="1"/>
        <v>3030980123</v>
      </c>
      <c r="Q28" s="35">
        <f t="shared" si="2"/>
        <v>67498198286</v>
      </c>
      <c r="R28" s="35">
        <f t="shared" si="3"/>
        <v>42974874844</v>
      </c>
      <c r="S28" s="35">
        <f t="shared" si="4"/>
        <v>8516601986</v>
      </c>
      <c r="T28" s="35">
        <f t="shared" si="5"/>
        <v>19906524627</v>
      </c>
      <c r="U28" s="35">
        <f t="shared" si="6"/>
        <v>8919646543</v>
      </c>
      <c r="V28" s="35">
        <f t="shared" si="7"/>
        <v>3093723051</v>
      </c>
      <c r="W28" s="35">
        <f t="shared" si="8"/>
        <v>183382012860</v>
      </c>
      <c r="X28" s="35">
        <f t="shared" si="9"/>
        <v>32472443523</v>
      </c>
    </row>
    <row r="29" spans="1:25">
      <c r="A29" s="19">
        <v>43405</v>
      </c>
      <c r="B29" s="14">
        <v>36.153741380648164</v>
      </c>
      <c r="C29" s="14">
        <v>23.53000750892971</v>
      </c>
      <c r="D29" s="14">
        <v>4.9088550537968594</v>
      </c>
      <c r="E29" s="14">
        <v>1.7102091756737694</v>
      </c>
      <c r="F29" s="20">
        <f t="shared" si="0"/>
        <v>33.697186880951506</v>
      </c>
      <c r="H29" s="22">
        <v>4725273645</v>
      </c>
      <c r="I29" s="22">
        <v>3290832570</v>
      </c>
      <c r="J29" s="22">
        <v>1125645632</v>
      </c>
      <c r="K29" s="22">
        <v>1614740416</v>
      </c>
      <c r="L29" s="21">
        <v>616059337</v>
      </c>
      <c r="M29" s="22">
        <v>316647546</v>
      </c>
      <c r="N29" s="21">
        <v>14810719405</v>
      </c>
      <c r="O29" s="15">
        <f t="shared" si="1"/>
        <v>3121520259</v>
      </c>
      <c r="Q29" s="35">
        <f t="shared" si="2"/>
        <v>65990932081</v>
      </c>
      <c r="R29" s="35">
        <f t="shared" si="3"/>
        <v>42949002457</v>
      </c>
      <c r="S29" s="35">
        <f t="shared" si="4"/>
        <v>8960066319</v>
      </c>
      <c r="T29" s="35">
        <f t="shared" si="5"/>
        <v>19705405496</v>
      </c>
      <c r="U29" s="35">
        <f t="shared" si="6"/>
        <v>8774676701</v>
      </c>
      <c r="V29" s="35">
        <f t="shared" si="7"/>
        <v>3121621532</v>
      </c>
      <c r="W29" s="35">
        <f t="shared" si="8"/>
        <v>182528674277</v>
      </c>
      <c r="X29" s="35">
        <f t="shared" si="9"/>
        <v>33026969691</v>
      </c>
    </row>
    <row r="30" spans="1:25">
      <c r="A30" s="19">
        <v>43435</v>
      </c>
      <c r="B30" s="14">
        <v>35.468357527256224</v>
      </c>
      <c r="C30" s="14">
        <v>23.519946511127845</v>
      </c>
      <c r="D30" s="14">
        <v>5.1876701735037933</v>
      </c>
      <c r="E30" s="14">
        <v>1.7645052864253452</v>
      </c>
      <c r="F30" s="20">
        <f t="shared" si="0"/>
        <v>34.059520501686791</v>
      </c>
      <c r="H30" s="22">
        <v>4538631636</v>
      </c>
      <c r="I30" s="22">
        <v>3353131160</v>
      </c>
      <c r="J30" s="22">
        <v>1208944955</v>
      </c>
      <c r="K30" s="22">
        <v>1861235894</v>
      </c>
      <c r="L30" s="21">
        <v>692197079</v>
      </c>
      <c r="M30" s="22">
        <v>370425305</v>
      </c>
      <c r="N30" s="21">
        <v>15442931143</v>
      </c>
      <c r="O30" s="15">
        <f t="shared" si="1"/>
        <v>3418365114</v>
      </c>
      <c r="Q30" s="35">
        <f t="shared" si="2"/>
        <v>64939743596</v>
      </c>
      <c r="R30" s="35">
        <f t="shared" si="3"/>
        <v>43063152689</v>
      </c>
      <c r="S30" s="35">
        <f t="shared" si="4"/>
        <v>9498211770</v>
      </c>
      <c r="T30" s="35">
        <f t="shared" si="5"/>
        <v>19934257040</v>
      </c>
      <c r="U30" s="35">
        <f t="shared" si="6"/>
        <v>8666617194</v>
      </c>
      <c r="V30" s="35">
        <f t="shared" si="7"/>
        <v>3230668936</v>
      </c>
      <c r="W30" s="35">
        <f t="shared" si="8"/>
        <v>183092054779</v>
      </c>
      <c r="X30" s="35">
        <f t="shared" si="9"/>
        <v>33759403554</v>
      </c>
    </row>
    <row r="31" spans="1:25">
      <c r="A31" s="19">
        <v>43466</v>
      </c>
      <c r="B31" s="14">
        <v>34.54321172451592</v>
      </c>
      <c r="C31" s="14">
        <v>23.750751211568222</v>
      </c>
      <c r="D31" s="14">
        <v>5.5390657874042519</v>
      </c>
      <c r="E31" s="14">
        <v>1.836583802922932</v>
      </c>
      <c r="F31" s="20">
        <f t="shared" si="0"/>
        <v>34.330387473588672</v>
      </c>
      <c r="H31" s="22">
        <v>3471954026</v>
      </c>
      <c r="I31" s="22">
        <v>3399205526</v>
      </c>
      <c r="J31" s="22">
        <v>1277168904</v>
      </c>
      <c r="K31" s="22">
        <v>1347108583</v>
      </c>
      <c r="L31" s="21">
        <v>557258328</v>
      </c>
      <c r="M31" s="22">
        <v>317392405</v>
      </c>
      <c r="N31" s="21">
        <v>12870095938</v>
      </c>
      <c r="O31" s="15">
        <f t="shared" si="1"/>
        <v>2500008166</v>
      </c>
      <c r="Q31" s="35">
        <f t="shared" si="2"/>
        <v>62757308002</v>
      </c>
      <c r="R31" s="35">
        <f t="shared" si="3"/>
        <v>43149815395</v>
      </c>
      <c r="S31" s="35">
        <f t="shared" si="4"/>
        <v>10063246592</v>
      </c>
      <c r="T31" s="35">
        <f t="shared" si="5"/>
        <v>19881362607</v>
      </c>
      <c r="U31" s="35">
        <f t="shared" si="6"/>
        <v>8615349323</v>
      </c>
      <c r="V31" s="35">
        <f t="shared" si="7"/>
        <v>3336662969</v>
      </c>
      <c r="W31" s="35">
        <f t="shared" si="8"/>
        <v>181677634245</v>
      </c>
      <c r="X31" s="35">
        <f t="shared" si="9"/>
        <v>33873889357</v>
      </c>
    </row>
    <row r="32" spans="1:25">
      <c r="A32" s="19">
        <v>43497</v>
      </c>
      <c r="B32" s="14">
        <v>33.636527058203107</v>
      </c>
      <c r="C32" s="14">
        <v>24.000392465560864</v>
      </c>
      <c r="D32" s="14">
        <v>5.9488147674454241</v>
      </c>
      <c r="E32" s="14">
        <v>1.9240961696629026</v>
      </c>
      <c r="F32" s="20">
        <f t="shared" si="0"/>
        <v>34.490169539127706</v>
      </c>
      <c r="H32" s="22">
        <v>2497167878</v>
      </c>
      <c r="I32" s="22">
        <v>2897810199</v>
      </c>
      <c r="J32" s="22">
        <v>1190464913</v>
      </c>
      <c r="K32" s="22">
        <v>1125689696</v>
      </c>
      <c r="L32" s="21">
        <v>566054016</v>
      </c>
      <c r="M32" s="22">
        <v>347801443</v>
      </c>
      <c r="N32" s="21">
        <v>11086062835</v>
      </c>
      <c r="O32" s="15">
        <f t="shared" si="1"/>
        <v>2461074690</v>
      </c>
      <c r="Q32" s="35">
        <f t="shared" si="2"/>
        <v>60348933366</v>
      </c>
      <c r="R32" s="35">
        <f t="shared" si="3"/>
        <v>43060274420</v>
      </c>
      <c r="S32" s="35">
        <f t="shared" si="4"/>
        <v>10673058648</v>
      </c>
      <c r="T32" s="35">
        <f t="shared" si="5"/>
        <v>19342239127</v>
      </c>
      <c r="U32" s="35">
        <f t="shared" si="6"/>
        <v>8611434134</v>
      </c>
      <c r="V32" s="35">
        <f t="shared" si="7"/>
        <v>3452114760</v>
      </c>
      <c r="W32" s="35">
        <f t="shared" si="8"/>
        <v>179414883788</v>
      </c>
      <c r="X32" s="35">
        <f t="shared" si="9"/>
        <v>33926829333</v>
      </c>
    </row>
    <row r="33" spans="1:24">
      <c r="A33" s="19">
        <v>43525</v>
      </c>
      <c r="B33" s="14">
        <v>32.618163199774806</v>
      </c>
      <c r="C33" s="14">
        <v>24.104786312933147</v>
      </c>
      <c r="D33" s="14">
        <v>6.3318732505066073</v>
      </c>
      <c r="E33" s="14">
        <v>2.0368052138395591</v>
      </c>
      <c r="F33" s="20">
        <f t="shared" si="0"/>
        <v>34.908372022945883</v>
      </c>
      <c r="H33" s="22">
        <v>2806084271</v>
      </c>
      <c r="I33" s="22">
        <v>3256222540</v>
      </c>
      <c r="J33" s="22">
        <v>1273108740</v>
      </c>
      <c r="K33" s="22">
        <v>1727994076</v>
      </c>
      <c r="L33" s="21">
        <v>634030842</v>
      </c>
      <c r="M33" s="22">
        <v>381374722</v>
      </c>
      <c r="N33" s="21">
        <v>12942862603</v>
      </c>
      <c r="O33" s="15">
        <f t="shared" si="1"/>
        <v>2864047412</v>
      </c>
      <c r="Q33" s="35">
        <f t="shared" si="2"/>
        <v>57943470754</v>
      </c>
      <c r="R33" s="35">
        <f t="shared" si="3"/>
        <v>42820160418</v>
      </c>
      <c r="S33" s="35">
        <f t="shared" si="4"/>
        <v>11248049446</v>
      </c>
      <c r="T33" s="35">
        <f t="shared" si="5"/>
        <v>19457386708</v>
      </c>
      <c r="U33" s="35">
        <f t="shared" si="6"/>
        <v>8500596366</v>
      </c>
      <c r="V33" s="35">
        <f t="shared" si="7"/>
        <v>3618216103</v>
      </c>
      <c r="W33" s="35">
        <f t="shared" si="8"/>
        <v>177641824635</v>
      </c>
      <c r="X33" s="35">
        <f t="shared" si="9"/>
        <v>34053944840</v>
      </c>
    </row>
    <row r="34" spans="1:24">
      <c r="A34" s="19">
        <v>43556</v>
      </c>
      <c r="B34" s="14">
        <v>31.666578250167937</v>
      </c>
      <c r="C34" s="14">
        <v>24.332126172911789</v>
      </c>
      <c r="D34" s="14">
        <v>6.7971881158594387</v>
      </c>
      <c r="E34" s="14">
        <v>2.1824306255771342</v>
      </c>
      <c r="F34" s="20">
        <f t="shared" si="0"/>
        <v>35.021676835483689</v>
      </c>
      <c r="H34" s="22">
        <v>2771966372</v>
      </c>
      <c r="I34" s="22">
        <v>3395508323</v>
      </c>
      <c r="J34" s="22">
        <v>1321744508</v>
      </c>
      <c r="K34" s="22">
        <v>1238814659</v>
      </c>
      <c r="L34" s="21">
        <v>584926753</v>
      </c>
      <c r="M34" s="22">
        <v>398459882</v>
      </c>
      <c r="N34" s="21">
        <v>12230056734</v>
      </c>
      <c r="O34" s="15">
        <f t="shared" si="1"/>
        <v>2518636237</v>
      </c>
      <c r="Q34" s="35">
        <f t="shared" si="2"/>
        <v>55442487733</v>
      </c>
      <c r="R34" s="35">
        <f t="shared" si="3"/>
        <v>42601180216</v>
      </c>
      <c r="S34" s="35">
        <f t="shared" si="4"/>
        <v>11900654872</v>
      </c>
      <c r="T34" s="35">
        <f t="shared" si="5"/>
        <v>19020351828</v>
      </c>
      <c r="U34" s="35">
        <f t="shared" si="6"/>
        <v>8343833816</v>
      </c>
      <c r="V34" s="35">
        <f t="shared" si="7"/>
        <v>3821043822</v>
      </c>
      <c r="W34" s="35">
        <f t="shared" si="8"/>
        <v>175082040680</v>
      </c>
      <c r="X34" s="35">
        <f t="shared" si="9"/>
        <v>33952488393</v>
      </c>
    </row>
    <row r="35" spans="1:24">
      <c r="A35" s="19">
        <v>43586</v>
      </c>
      <c r="B35" s="14">
        <v>30.544037812336516</v>
      </c>
      <c r="C35" s="14">
        <v>24.504855414106625</v>
      </c>
      <c r="D35" s="14">
        <v>7.345153990862026</v>
      </c>
      <c r="E35" s="14">
        <v>2.2915631105854724</v>
      </c>
      <c r="F35" s="20">
        <f t="shared" si="0"/>
        <v>35.314389672109357</v>
      </c>
      <c r="H35" s="22">
        <v>3120643760</v>
      </c>
      <c r="I35" s="22">
        <v>3768709856</v>
      </c>
      <c r="J35" s="22">
        <v>1447743631</v>
      </c>
      <c r="K35" s="22">
        <v>1580679481</v>
      </c>
      <c r="L35" s="21">
        <v>696018309</v>
      </c>
      <c r="M35" s="22">
        <v>418213043</v>
      </c>
      <c r="N35" s="21">
        <v>13749196685</v>
      </c>
      <c r="O35" s="15">
        <f t="shared" si="1"/>
        <v>2717188605</v>
      </c>
      <c r="Q35" s="35">
        <f t="shared" si="2"/>
        <v>52545559164</v>
      </c>
      <c r="R35" s="35">
        <f t="shared" si="3"/>
        <v>42156224985</v>
      </c>
      <c r="S35" s="35">
        <f t="shared" si="4"/>
        <v>12636024941</v>
      </c>
      <c r="T35" s="35">
        <f t="shared" si="5"/>
        <v>18644000769</v>
      </c>
      <c r="U35" s="35">
        <f t="shared" si="6"/>
        <v>8269667057</v>
      </c>
      <c r="V35" s="35">
        <f t="shared" si="7"/>
        <v>3942224854</v>
      </c>
      <c r="W35" s="35">
        <f t="shared" si="8"/>
        <v>172032160848</v>
      </c>
      <c r="X35" s="35">
        <f t="shared" si="9"/>
        <v>33838459078</v>
      </c>
    </row>
    <row r="36" spans="1:24">
      <c r="A36" s="19">
        <v>43617</v>
      </c>
      <c r="B36" s="14">
        <v>29.518524061319106</v>
      </c>
      <c r="C36" s="14">
        <v>24.610511276602878</v>
      </c>
      <c r="D36" s="14">
        <v>7.80394873024931</v>
      </c>
      <c r="E36" s="14">
        <v>2.4501369657452723</v>
      </c>
      <c r="F36" s="20">
        <f t="shared" si="0"/>
        <v>35.616878966083434</v>
      </c>
      <c r="H36" s="22">
        <v>2988910605</v>
      </c>
      <c r="I36" s="22">
        <v>3487503782</v>
      </c>
      <c r="J36" s="22">
        <v>1274291202</v>
      </c>
      <c r="K36" s="22">
        <v>1460153323</v>
      </c>
      <c r="L36" s="21">
        <v>607348381</v>
      </c>
      <c r="M36" s="22">
        <v>445971661</v>
      </c>
      <c r="N36" s="21">
        <v>13005717611</v>
      </c>
      <c r="O36" s="15">
        <f t="shared" si="1"/>
        <v>2741538657</v>
      </c>
      <c r="Q36" s="35">
        <f t="shared" si="2"/>
        <v>49954616648</v>
      </c>
      <c r="R36" s="35">
        <f t="shared" si="3"/>
        <v>41648717049</v>
      </c>
      <c r="S36" s="35">
        <f t="shared" si="4"/>
        <v>13206733045</v>
      </c>
      <c r="T36" s="35">
        <f t="shared" si="5"/>
        <v>18508858632</v>
      </c>
      <c r="U36" s="35">
        <f t="shared" si="6"/>
        <v>8096148458</v>
      </c>
      <c r="V36" s="35">
        <f t="shared" si="7"/>
        <v>4146401514</v>
      </c>
      <c r="W36" s="35">
        <f t="shared" si="8"/>
        <v>169231391832</v>
      </c>
      <c r="X36" s="35">
        <f t="shared" si="9"/>
        <v>33669916486</v>
      </c>
    </row>
    <row r="37" spans="1:24">
      <c r="A37" s="19">
        <v>43647</v>
      </c>
      <c r="B37" s="14">
        <v>28.154025351204226</v>
      </c>
      <c r="C37" s="14">
        <v>24.974401795767474</v>
      </c>
      <c r="D37" s="14">
        <v>8.308649995186066</v>
      </c>
      <c r="E37" s="14">
        <v>2.6202325858652604</v>
      </c>
      <c r="F37" s="20">
        <f t="shared" si="0"/>
        <v>35.942690271976971</v>
      </c>
      <c r="H37" s="22">
        <v>2816358015</v>
      </c>
      <c r="I37" s="22">
        <v>3588825488</v>
      </c>
      <c r="J37" s="22">
        <v>1348682081</v>
      </c>
      <c r="K37" s="22">
        <v>1444374036</v>
      </c>
      <c r="L37" s="21">
        <v>642609672</v>
      </c>
      <c r="M37" s="22">
        <v>460078816</v>
      </c>
      <c r="N37" s="21">
        <v>12957598989</v>
      </c>
      <c r="O37" s="15">
        <f t="shared" si="1"/>
        <v>2656670881</v>
      </c>
      <c r="Q37" s="35">
        <f t="shared" si="2"/>
        <v>46795043922</v>
      </c>
      <c r="R37" s="35">
        <f t="shared" si="3"/>
        <v>41510164688</v>
      </c>
      <c r="S37" s="35">
        <f t="shared" si="4"/>
        <v>13809877508</v>
      </c>
      <c r="T37" s="35">
        <f t="shared" si="5"/>
        <v>18328689745</v>
      </c>
      <c r="U37" s="35">
        <f t="shared" si="6"/>
        <v>7884289129</v>
      </c>
      <c r="V37" s="35">
        <f t="shared" si="7"/>
        <v>4355110767</v>
      </c>
      <c r="W37" s="35">
        <f t="shared" si="8"/>
        <v>166210790687</v>
      </c>
      <c r="X37" s="35">
        <f t="shared" si="9"/>
        <v>33527614928</v>
      </c>
    </row>
    <row r="38" spans="1:24">
      <c r="A38" s="19">
        <v>43678</v>
      </c>
      <c r="B38" s="14">
        <v>26.728331665015006</v>
      </c>
      <c r="C38" s="14">
        <v>25.060216214377483</v>
      </c>
      <c r="D38" s="14">
        <v>8.9093759475041505</v>
      </c>
      <c r="E38" s="14">
        <v>2.8101663845423195</v>
      </c>
      <c r="F38" s="20">
        <f t="shared" si="0"/>
        <v>36.491909788561038</v>
      </c>
      <c r="H38" s="22">
        <v>3150779624</v>
      </c>
      <c r="I38" s="22">
        <v>3336824044</v>
      </c>
      <c r="J38" s="22">
        <v>1499999957</v>
      </c>
      <c r="K38" s="22">
        <v>2003729714</v>
      </c>
      <c r="L38" s="21">
        <v>787606626</v>
      </c>
      <c r="M38" s="22">
        <v>547370438</v>
      </c>
      <c r="N38" s="21">
        <v>13932645964</v>
      </c>
      <c r="O38" s="15">
        <f t="shared" si="1"/>
        <v>2606335561</v>
      </c>
      <c r="Q38" s="35">
        <f t="shared" si="2"/>
        <v>43790152753</v>
      </c>
      <c r="R38" s="35">
        <f t="shared" si="3"/>
        <v>41057208875</v>
      </c>
      <c r="S38" s="35">
        <f t="shared" si="4"/>
        <v>14596606274</v>
      </c>
      <c r="T38" s="35">
        <f t="shared" si="5"/>
        <v>18492035444</v>
      </c>
      <c r="U38" s="35">
        <f t="shared" si="6"/>
        <v>7925237495</v>
      </c>
      <c r="V38" s="35">
        <f t="shared" si="7"/>
        <v>4604014077</v>
      </c>
      <c r="W38" s="35">
        <f t="shared" si="8"/>
        <v>163834226190</v>
      </c>
      <c r="X38" s="35">
        <f t="shared" si="9"/>
        <v>33368971272</v>
      </c>
    </row>
    <row r="39" spans="1:24">
      <c r="A39" s="19">
        <v>43709</v>
      </c>
      <c r="B39" s="14">
        <v>25.151270841081335</v>
      </c>
      <c r="C39" s="14">
        <v>25.410994304932615</v>
      </c>
      <c r="D39" s="14">
        <v>9.4576465585438036</v>
      </c>
      <c r="E39" s="14">
        <v>3.1174164195434928</v>
      </c>
      <c r="F39" s="20">
        <f t="shared" ref="F39:F70" si="10">100-SUM(B39:E39)</f>
        <v>36.862671875898748</v>
      </c>
      <c r="H39" s="22">
        <v>3056368536</v>
      </c>
      <c r="I39" s="22">
        <v>3502864866</v>
      </c>
      <c r="J39" s="22">
        <v>1359387068</v>
      </c>
      <c r="K39" s="22">
        <v>1507944391</v>
      </c>
      <c r="L39" s="21">
        <v>731288381</v>
      </c>
      <c r="M39" s="22">
        <v>715021234</v>
      </c>
      <c r="N39" s="21">
        <v>13491932534</v>
      </c>
      <c r="O39" s="15">
        <f t="shared" ref="O39:O70" si="11">N39-H39-I39-J39-K39-L39-M39</f>
        <v>2619058058</v>
      </c>
      <c r="Q39" s="35">
        <f t="shared" si="2"/>
        <v>40530789058</v>
      </c>
      <c r="R39" s="35">
        <f t="shared" si="3"/>
        <v>40949328423</v>
      </c>
      <c r="S39" s="35">
        <f t="shared" si="4"/>
        <v>15240815467</v>
      </c>
      <c r="T39" s="35">
        <f t="shared" si="5"/>
        <v>18348011893</v>
      </c>
      <c r="U39" s="35">
        <f t="shared" si="6"/>
        <v>7800037527</v>
      </c>
      <c r="V39" s="35">
        <f t="shared" si="7"/>
        <v>5023656582</v>
      </c>
      <c r="W39" s="35">
        <f t="shared" si="8"/>
        <v>161148062713</v>
      </c>
      <c r="X39" s="35">
        <f t="shared" si="9"/>
        <v>33255423763</v>
      </c>
    </row>
    <row r="40" spans="1:24">
      <c r="A40" s="19">
        <v>43739</v>
      </c>
      <c r="B40" s="14">
        <v>24.138284830766732</v>
      </c>
      <c r="C40" s="14">
        <v>25.475138897168602</v>
      </c>
      <c r="D40" s="14">
        <v>9.7723487312269501</v>
      </c>
      <c r="E40" s="14">
        <v>3.3612875174940235</v>
      </c>
      <c r="F40" s="20">
        <f t="shared" si="10"/>
        <v>37.252940023343697</v>
      </c>
      <c r="H40" s="22">
        <v>2985786841</v>
      </c>
      <c r="I40" s="22">
        <v>3808548447</v>
      </c>
      <c r="J40" s="22">
        <v>1433540759</v>
      </c>
      <c r="K40" s="22">
        <v>2094266631</v>
      </c>
      <c r="L40" s="21">
        <v>794774935</v>
      </c>
      <c r="M40" s="22">
        <v>702286159</v>
      </c>
      <c r="N40" s="21">
        <v>14758888479</v>
      </c>
      <c r="O40" s="15">
        <f t="shared" si="11"/>
        <v>2939684707</v>
      </c>
      <c r="Q40" s="35">
        <f t="shared" si="2"/>
        <v>38929925209</v>
      </c>
      <c r="R40" s="35">
        <f t="shared" si="3"/>
        <v>41085986801</v>
      </c>
      <c r="S40" s="35">
        <f t="shared" si="4"/>
        <v>15760722350</v>
      </c>
      <c r="T40" s="35">
        <f t="shared" si="5"/>
        <v>19006730900</v>
      </c>
      <c r="U40" s="35">
        <f t="shared" si="6"/>
        <v>7910172659</v>
      </c>
      <c r="V40" s="35">
        <f t="shared" si="7"/>
        <v>5421042654</v>
      </c>
      <c r="W40" s="35">
        <f t="shared" si="8"/>
        <v>161278708920</v>
      </c>
      <c r="X40" s="35">
        <f t="shared" si="9"/>
        <v>33164128347</v>
      </c>
    </row>
    <row r="41" spans="1:24">
      <c r="A41" s="19">
        <v>43770</v>
      </c>
      <c r="B41" s="14">
        <v>23.263390921568956</v>
      </c>
      <c r="C41" s="14">
        <v>25.674754898980929</v>
      </c>
      <c r="D41" s="14">
        <v>10.034071003821525</v>
      </c>
      <c r="E41" s="14">
        <v>3.6816098783039175</v>
      </c>
      <c r="F41" s="20">
        <f t="shared" si="10"/>
        <v>37.346173297324675</v>
      </c>
      <c r="H41" s="22">
        <v>3014871985</v>
      </c>
      <c r="I41" s="22">
        <v>3282354538</v>
      </c>
      <c r="J41" s="22">
        <v>1418616541</v>
      </c>
      <c r="K41" s="22">
        <v>1533090856</v>
      </c>
      <c r="L41" s="21">
        <v>706197176</v>
      </c>
      <c r="M41" s="22">
        <v>785879703</v>
      </c>
      <c r="N41" s="21">
        <v>13523789157</v>
      </c>
      <c r="O41" s="15">
        <f t="shared" si="11"/>
        <v>2782778358</v>
      </c>
      <c r="Q41" s="35">
        <f t="shared" si="2"/>
        <v>37219523549</v>
      </c>
      <c r="R41" s="35">
        <f t="shared" si="3"/>
        <v>41077508769</v>
      </c>
      <c r="S41" s="35">
        <f t="shared" si="4"/>
        <v>16053693259</v>
      </c>
      <c r="T41" s="35">
        <f t="shared" si="5"/>
        <v>18925081340</v>
      </c>
      <c r="U41" s="35">
        <f t="shared" si="6"/>
        <v>8000310498</v>
      </c>
      <c r="V41" s="35">
        <f t="shared" si="7"/>
        <v>5890274811</v>
      </c>
      <c r="W41" s="35">
        <f t="shared" si="8"/>
        <v>159991778672</v>
      </c>
      <c r="X41" s="35">
        <f t="shared" si="9"/>
        <v>32825386446</v>
      </c>
    </row>
    <row r="42" spans="1:24">
      <c r="A42" s="19">
        <v>43800</v>
      </c>
      <c r="B42" s="14">
        <v>22.301990303965631</v>
      </c>
      <c r="C42" s="14">
        <v>26.06285221078463</v>
      </c>
      <c r="D42" s="14">
        <v>10.282837196752924</v>
      </c>
      <c r="E42" s="14">
        <v>3.9367800236311199</v>
      </c>
      <c r="F42" s="20">
        <f t="shared" si="10"/>
        <v>37.41554026486569</v>
      </c>
      <c r="H42" s="22">
        <v>2864651626</v>
      </c>
      <c r="I42" s="22">
        <v>3815334111</v>
      </c>
      <c r="J42" s="22">
        <v>1544328738</v>
      </c>
      <c r="K42" s="22">
        <v>2059820435</v>
      </c>
      <c r="L42" s="21">
        <v>769662381</v>
      </c>
      <c r="M42" s="22">
        <v>754701950</v>
      </c>
      <c r="N42" s="21">
        <v>14833997771</v>
      </c>
      <c r="O42" s="15">
        <f t="shared" si="11"/>
        <v>3025498530</v>
      </c>
      <c r="Q42" s="35">
        <f t="shared" si="2"/>
        <v>35545543539</v>
      </c>
      <c r="R42" s="35">
        <f t="shared" si="3"/>
        <v>41539711720</v>
      </c>
      <c r="S42" s="35">
        <f t="shared" si="4"/>
        <v>16389077042</v>
      </c>
      <c r="T42" s="35">
        <f t="shared" si="5"/>
        <v>19123665881</v>
      </c>
      <c r="U42" s="35">
        <f t="shared" si="6"/>
        <v>8077775800</v>
      </c>
      <c r="V42" s="35">
        <f t="shared" si="7"/>
        <v>6274551456</v>
      </c>
      <c r="W42" s="35">
        <f t="shared" si="8"/>
        <v>159382845300</v>
      </c>
      <c r="X42" s="35">
        <f t="shared" si="9"/>
        <v>32432519862</v>
      </c>
    </row>
    <row r="43" spans="1:24">
      <c r="A43" s="19">
        <v>43831</v>
      </c>
      <c r="B43" s="14">
        <v>21.774130860054104</v>
      </c>
      <c r="C43" s="14">
        <v>26.075111191988992</v>
      </c>
      <c r="D43" s="14">
        <v>10.377576439613444</v>
      </c>
      <c r="E43" s="14">
        <v>4.1265208393863686</v>
      </c>
      <c r="F43" s="20">
        <f t="shared" si="10"/>
        <v>37.646660668957097</v>
      </c>
      <c r="H43" s="22">
        <v>2708411192</v>
      </c>
      <c r="I43" s="22">
        <v>3511881297</v>
      </c>
      <c r="J43" s="22">
        <v>1465234406</v>
      </c>
      <c r="K43" s="22">
        <v>1485702779</v>
      </c>
      <c r="L43" s="21">
        <v>716436672</v>
      </c>
      <c r="M43" s="22">
        <v>634546109</v>
      </c>
      <c r="N43" s="21">
        <v>13227319557</v>
      </c>
      <c r="O43" s="15">
        <f t="shared" si="11"/>
        <v>2705107102</v>
      </c>
      <c r="Q43" s="35">
        <f t="shared" si="2"/>
        <v>34782000705</v>
      </c>
      <c r="R43" s="35">
        <f t="shared" si="3"/>
        <v>41652387491</v>
      </c>
      <c r="S43" s="35">
        <f t="shared" si="4"/>
        <v>16577142544</v>
      </c>
      <c r="T43" s="35">
        <f t="shared" si="5"/>
        <v>19262260077</v>
      </c>
      <c r="U43" s="35">
        <f t="shared" si="6"/>
        <v>8236954144</v>
      </c>
      <c r="V43" s="35">
        <f t="shared" si="7"/>
        <v>6591705160</v>
      </c>
      <c r="W43" s="35">
        <f t="shared" si="8"/>
        <v>159740068919</v>
      </c>
      <c r="X43" s="35">
        <f t="shared" si="9"/>
        <v>32637618798</v>
      </c>
    </row>
    <row r="44" spans="1:24">
      <c r="A44" s="19">
        <v>43862</v>
      </c>
      <c r="B44" s="14">
        <v>21.259489237329976</v>
      </c>
      <c r="C44" s="14">
        <v>26.204150986776842</v>
      </c>
      <c r="D44" s="14">
        <v>10.358174684014783</v>
      </c>
      <c r="E44" s="14">
        <v>4.2983275481745649</v>
      </c>
      <c r="F44" s="20">
        <f t="shared" si="10"/>
        <v>37.879857543703835</v>
      </c>
      <c r="H44" s="22">
        <v>1726821517</v>
      </c>
      <c r="I44" s="22">
        <v>3167715186</v>
      </c>
      <c r="J44" s="22">
        <v>1184682718</v>
      </c>
      <c r="K44" s="22">
        <v>1294004089</v>
      </c>
      <c r="L44" s="21">
        <v>699611691</v>
      </c>
      <c r="M44" s="22">
        <v>632706967</v>
      </c>
      <c r="N44" s="21">
        <v>11329428886</v>
      </c>
      <c r="O44" s="15">
        <f t="shared" si="11"/>
        <v>2623886718</v>
      </c>
      <c r="Q44" s="35">
        <f t="shared" si="2"/>
        <v>34011654344</v>
      </c>
      <c r="R44" s="35">
        <f t="shared" si="3"/>
        <v>41922292478</v>
      </c>
      <c r="S44" s="35">
        <f t="shared" si="4"/>
        <v>16571360349</v>
      </c>
      <c r="T44" s="35">
        <f t="shared" si="5"/>
        <v>19430574470</v>
      </c>
      <c r="U44" s="35">
        <f t="shared" si="6"/>
        <v>8370511819</v>
      </c>
      <c r="V44" s="35">
        <f t="shared" si="7"/>
        <v>6876610684</v>
      </c>
      <c r="W44" s="35">
        <f t="shared" si="8"/>
        <v>159983434970</v>
      </c>
      <c r="X44" s="35">
        <f t="shared" si="9"/>
        <v>32800430826</v>
      </c>
    </row>
    <row r="45" spans="1:24">
      <c r="A45" s="19">
        <v>43891</v>
      </c>
      <c r="B45" s="14">
        <v>20.632161324149589</v>
      </c>
      <c r="C45" s="14">
        <v>26.153466775582501</v>
      </c>
      <c r="D45" s="14">
        <v>10.400303995711479</v>
      </c>
      <c r="E45" s="14">
        <v>4.5128875949083778</v>
      </c>
      <c r="F45" s="20">
        <f t="shared" si="10"/>
        <v>38.301180309648046</v>
      </c>
      <c r="H45" s="22">
        <v>1949297003</v>
      </c>
      <c r="I45" s="22">
        <v>3361263064</v>
      </c>
      <c r="J45" s="22">
        <v>1414524678</v>
      </c>
      <c r="K45" s="22">
        <v>2169502833</v>
      </c>
      <c r="L45" s="21">
        <v>951261737</v>
      </c>
      <c r="M45" s="22">
        <v>756752135</v>
      </c>
      <c r="N45" s="21">
        <v>13654526145</v>
      </c>
      <c r="O45" s="15">
        <f t="shared" si="11"/>
        <v>3051924695</v>
      </c>
      <c r="Q45" s="35">
        <f t="shared" si="2"/>
        <v>33154867076</v>
      </c>
      <c r="R45" s="35">
        <f t="shared" si="3"/>
        <v>42027333002</v>
      </c>
      <c r="S45" s="35">
        <f t="shared" si="4"/>
        <v>16712776287</v>
      </c>
      <c r="T45" s="35">
        <f t="shared" si="5"/>
        <v>19872083227</v>
      </c>
      <c r="U45" s="35">
        <f t="shared" si="6"/>
        <v>8687742714</v>
      </c>
      <c r="V45" s="35">
        <f t="shared" si="7"/>
        <v>7251988097</v>
      </c>
      <c r="W45" s="35">
        <f t="shared" si="8"/>
        <v>160695098512</v>
      </c>
      <c r="X45" s="35">
        <f t="shared" si="9"/>
        <v>32988308109</v>
      </c>
    </row>
    <row r="46" spans="1:24">
      <c r="A46" s="19">
        <v>43922</v>
      </c>
      <c r="B46" s="14">
        <v>20.454658089457219</v>
      </c>
      <c r="C46" s="14">
        <v>25.821765461587496</v>
      </c>
      <c r="D46" s="14">
        <v>10.51919500045946</v>
      </c>
      <c r="E46" s="14">
        <v>4.7091984316747713</v>
      </c>
      <c r="F46" s="20">
        <f t="shared" si="10"/>
        <v>38.495183016821052</v>
      </c>
      <c r="H46" s="22">
        <v>2316974464</v>
      </c>
      <c r="I46" s="22">
        <v>2648186139</v>
      </c>
      <c r="J46" s="22">
        <v>1425497829</v>
      </c>
      <c r="K46" s="22">
        <v>1095320109</v>
      </c>
      <c r="L46" s="21">
        <v>786203679</v>
      </c>
      <c r="M46" s="22">
        <v>674840149</v>
      </c>
      <c r="N46" s="21">
        <v>11400139597</v>
      </c>
      <c r="O46" s="15">
        <f t="shared" si="11"/>
        <v>2453117228</v>
      </c>
      <c r="Q46" s="35">
        <f t="shared" si="2"/>
        <v>32699875168</v>
      </c>
      <c r="R46" s="35">
        <f t="shared" si="3"/>
        <v>41280010818</v>
      </c>
      <c r="S46" s="35">
        <f t="shared" si="4"/>
        <v>16816529608</v>
      </c>
      <c r="T46" s="35">
        <f t="shared" si="5"/>
        <v>19728588677</v>
      </c>
      <c r="U46" s="35">
        <f t="shared" si="6"/>
        <v>8889019640</v>
      </c>
      <c r="V46" s="35">
        <f t="shared" si="7"/>
        <v>7528368364</v>
      </c>
      <c r="W46" s="35">
        <f t="shared" si="8"/>
        <v>159865181375</v>
      </c>
      <c r="X46" s="35">
        <f t="shared" si="9"/>
        <v>32922789100</v>
      </c>
    </row>
    <row r="47" spans="1:24">
      <c r="A47" s="19">
        <v>43952</v>
      </c>
      <c r="B47" s="14">
        <v>20.336801719443372</v>
      </c>
      <c r="C47" s="14">
        <v>25.18970220963752</v>
      </c>
      <c r="D47" s="14">
        <v>10.792523334232827</v>
      </c>
      <c r="E47" s="14">
        <v>4.9319580543412291</v>
      </c>
      <c r="F47" s="20">
        <f t="shared" si="10"/>
        <v>38.749014682345056</v>
      </c>
      <c r="H47" s="22">
        <v>2586399433</v>
      </c>
      <c r="I47" s="22">
        <v>2329902854</v>
      </c>
      <c r="J47" s="22">
        <v>1701170558</v>
      </c>
      <c r="K47" s="22">
        <v>1383535920</v>
      </c>
      <c r="L47" s="21">
        <v>859521877</v>
      </c>
      <c r="M47" s="22">
        <v>690458772</v>
      </c>
      <c r="N47" s="21">
        <v>12048636802</v>
      </c>
      <c r="O47" s="15">
        <f t="shared" si="11"/>
        <v>2497647388</v>
      </c>
      <c r="Q47" s="35">
        <f t="shared" si="2"/>
        <v>32165630841</v>
      </c>
      <c r="R47" s="35">
        <f t="shared" si="3"/>
        <v>39841203816</v>
      </c>
      <c r="S47" s="35">
        <f t="shared" si="4"/>
        <v>17069956535</v>
      </c>
      <c r="T47" s="35">
        <f t="shared" si="5"/>
        <v>19531445116</v>
      </c>
      <c r="U47" s="35">
        <f t="shared" si="6"/>
        <v>9052523208</v>
      </c>
      <c r="V47" s="35">
        <f t="shared" si="7"/>
        <v>7800614093</v>
      </c>
      <c r="W47" s="35">
        <f t="shared" si="8"/>
        <v>158164621492</v>
      </c>
      <c r="X47" s="35">
        <f t="shared" si="9"/>
        <v>32703247883</v>
      </c>
    </row>
    <row r="48" spans="1:24">
      <c r="A48" s="19">
        <v>43983</v>
      </c>
      <c r="B48" s="14">
        <v>19.836815951015062</v>
      </c>
      <c r="C48" s="14">
        <v>25.038336480582007</v>
      </c>
      <c r="D48" s="14">
        <v>10.806688475248469</v>
      </c>
      <c r="E48" s="14">
        <v>5.2116776147093873</v>
      </c>
      <c r="F48" s="20">
        <f t="shared" si="10"/>
        <v>39.106481478445069</v>
      </c>
      <c r="H48" s="22">
        <v>2559052224</v>
      </c>
      <c r="I48" s="22">
        <v>3703683736</v>
      </c>
      <c r="J48" s="22">
        <v>1493329400</v>
      </c>
      <c r="K48" s="22">
        <v>1792880023</v>
      </c>
      <c r="L48" s="21">
        <v>1102607756</v>
      </c>
      <c r="M48" s="22">
        <v>983218610</v>
      </c>
      <c r="N48" s="21">
        <v>14825320628</v>
      </c>
      <c r="O48" s="15">
        <f t="shared" si="11"/>
        <v>3190548879</v>
      </c>
      <c r="Q48" s="35">
        <f t="shared" si="2"/>
        <v>31735772460</v>
      </c>
      <c r="R48" s="35">
        <f t="shared" si="3"/>
        <v>40057383770</v>
      </c>
      <c r="S48" s="35">
        <f t="shared" si="4"/>
        <v>17288994733</v>
      </c>
      <c r="T48" s="35">
        <f t="shared" si="5"/>
        <v>19864171816</v>
      </c>
      <c r="U48" s="35">
        <f t="shared" si="6"/>
        <v>9547782583</v>
      </c>
      <c r="V48" s="35">
        <f t="shared" si="7"/>
        <v>8337861042</v>
      </c>
      <c r="W48" s="35">
        <f t="shared" si="8"/>
        <v>159984224509</v>
      </c>
      <c r="X48" s="35">
        <f t="shared" si="9"/>
        <v>33152258105</v>
      </c>
    </row>
    <row r="49" spans="1:24">
      <c r="A49" s="19">
        <v>44013</v>
      </c>
      <c r="B49" s="14">
        <v>19.484149294022366</v>
      </c>
      <c r="C49" s="14">
        <v>24.881364461163287</v>
      </c>
      <c r="D49" s="14">
        <v>11.052983670905263</v>
      </c>
      <c r="E49" s="14">
        <v>5.5137188780073929</v>
      </c>
      <c r="F49" s="20">
        <f t="shared" si="10"/>
        <v>39.067783695901689</v>
      </c>
      <c r="H49" s="22">
        <v>2497984780</v>
      </c>
      <c r="I49" s="22">
        <v>3651631147</v>
      </c>
      <c r="J49" s="22">
        <v>1882174508</v>
      </c>
      <c r="K49" s="22">
        <v>1409996210</v>
      </c>
      <c r="L49" s="21">
        <v>978447805</v>
      </c>
      <c r="M49" s="22">
        <v>1012865479</v>
      </c>
      <c r="N49" s="21">
        <v>14219305754</v>
      </c>
      <c r="O49" s="15">
        <f t="shared" si="11"/>
        <v>2786205825</v>
      </c>
      <c r="Q49" s="35">
        <f t="shared" si="2"/>
        <v>31417399225</v>
      </c>
      <c r="R49" s="35">
        <f t="shared" si="3"/>
        <v>40120189429</v>
      </c>
      <c r="S49" s="35">
        <f t="shared" si="4"/>
        <v>17822487160</v>
      </c>
      <c r="T49" s="35">
        <f t="shared" si="5"/>
        <v>19829793990</v>
      </c>
      <c r="U49" s="35">
        <f t="shared" si="6"/>
        <v>9883620716</v>
      </c>
      <c r="V49" s="35">
        <f t="shared" si="7"/>
        <v>8890647705</v>
      </c>
      <c r="W49" s="35">
        <f t="shared" si="8"/>
        <v>161245931274</v>
      </c>
      <c r="X49" s="35">
        <f t="shared" si="9"/>
        <v>33281793049</v>
      </c>
    </row>
    <row r="50" spans="1:24">
      <c r="A50" s="19">
        <v>44044</v>
      </c>
      <c r="B50" s="14">
        <v>18.957180513528112</v>
      </c>
      <c r="C50" s="14">
        <v>24.942210944860918</v>
      </c>
      <c r="D50" s="14">
        <v>11.259375776404966</v>
      </c>
      <c r="E50" s="14">
        <v>5.8363421078465221</v>
      </c>
      <c r="F50" s="20">
        <f t="shared" si="10"/>
        <v>39.004890657359482</v>
      </c>
      <c r="H50" s="22">
        <v>2277002121</v>
      </c>
      <c r="I50" s="22">
        <v>3403278165</v>
      </c>
      <c r="J50" s="22">
        <v>1818507672</v>
      </c>
      <c r="K50" s="22">
        <v>1656235764</v>
      </c>
      <c r="L50" s="21">
        <v>932374117</v>
      </c>
      <c r="M50" s="22">
        <v>1060179405</v>
      </c>
      <c r="N50" s="21">
        <v>13805797169</v>
      </c>
      <c r="O50" s="15">
        <f t="shared" si="11"/>
        <v>2658219925</v>
      </c>
      <c r="Q50" s="35">
        <f t="shared" si="2"/>
        <v>30543621722</v>
      </c>
      <c r="R50" s="35">
        <f t="shared" si="3"/>
        <v>40186643550</v>
      </c>
      <c r="S50" s="35">
        <f t="shared" si="4"/>
        <v>18140994875</v>
      </c>
      <c r="T50" s="35">
        <f t="shared" si="5"/>
        <v>19482300040</v>
      </c>
      <c r="U50" s="35">
        <f t="shared" si="6"/>
        <v>10028388207</v>
      </c>
      <c r="V50" s="35">
        <f t="shared" si="7"/>
        <v>9403456672</v>
      </c>
      <c r="W50" s="35">
        <f t="shared" si="8"/>
        <v>161119082479</v>
      </c>
      <c r="X50" s="35">
        <f t="shared" si="9"/>
        <v>33333677413</v>
      </c>
    </row>
    <row r="51" spans="1:24">
      <c r="A51" s="19">
        <v>44075</v>
      </c>
      <c r="B51" s="14">
        <v>18.646745383478109</v>
      </c>
      <c r="C51" s="14">
        <v>24.684764212243142</v>
      </c>
      <c r="D51" s="14">
        <v>11.464081689491531</v>
      </c>
      <c r="E51" s="14">
        <v>6.0250800489093583</v>
      </c>
      <c r="F51" s="20">
        <f t="shared" si="10"/>
        <v>39.179328665877861</v>
      </c>
      <c r="H51" s="22">
        <v>2785384724</v>
      </c>
      <c r="I51" s="22">
        <v>3391468418</v>
      </c>
      <c r="J51" s="22">
        <v>1830111655</v>
      </c>
      <c r="K51" s="22">
        <v>1806061814</v>
      </c>
      <c r="L51" s="21">
        <v>874712620</v>
      </c>
      <c r="M51" s="22">
        <v>1093167890</v>
      </c>
      <c r="N51" s="21">
        <v>14720999833</v>
      </c>
      <c r="O51" s="15">
        <f t="shared" si="11"/>
        <v>2940092712</v>
      </c>
      <c r="Q51" s="35">
        <f t="shared" si="2"/>
        <v>30272637910</v>
      </c>
      <c r="R51" s="35">
        <f t="shared" si="3"/>
        <v>40075247102</v>
      </c>
      <c r="S51" s="35">
        <f t="shared" si="4"/>
        <v>18611719462</v>
      </c>
      <c r="T51" s="35">
        <f t="shared" si="5"/>
        <v>19780417463</v>
      </c>
      <c r="U51" s="35">
        <f t="shared" si="6"/>
        <v>10171812446</v>
      </c>
      <c r="V51" s="35">
        <f t="shared" si="7"/>
        <v>9781603328</v>
      </c>
      <c r="W51" s="35">
        <f t="shared" si="8"/>
        <v>162348149778</v>
      </c>
      <c r="X51" s="35">
        <f t="shared" si="9"/>
        <v>33654712067</v>
      </c>
    </row>
    <row r="52" spans="1:24">
      <c r="A52" s="19">
        <v>44105</v>
      </c>
      <c r="B52" s="14">
        <v>18.429020581420136</v>
      </c>
      <c r="C52" s="14">
        <v>24.714204883811007</v>
      </c>
      <c r="D52" s="14">
        <v>11.665013389164379</v>
      </c>
      <c r="E52" s="14">
        <v>6.1955416091154545</v>
      </c>
      <c r="F52" s="20">
        <f t="shared" si="10"/>
        <v>38.996219536489029</v>
      </c>
      <c r="H52" s="22">
        <v>2817676374</v>
      </c>
      <c r="I52" s="22">
        <v>4104923693</v>
      </c>
      <c r="J52" s="22">
        <v>1877077877</v>
      </c>
      <c r="K52" s="22">
        <v>1832971381</v>
      </c>
      <c r="L52" s="21">
        <v>1008230680</v>
      </c>
      <c r="M52" s="22">
        <v>1041342883</v>
      </c>
      <c r="N52" s="21">
        <v>15764611467</v>
      </c>
      <c r="O52" s="15">
        <f t="shared" si="11"/>
        <v>3082388579</v>
      </c>
      <c r="Q52" s="35">
        <f t="shared" si="2"/>
        <v>30104527443</v>
      </c>
      <c r="R52" s="35">
        <f t="shared" si="3"/>
        <v>40371622348</v>
      </c>
      <c r="S52" s="35">
        <f t="shared" si="4"/>
        <v>19055256580</v>
      </c>
      <c r="T52" s="35">
        <f t="shared" si="5"/>
        <v>19519122213</v>
      </c>
      <c r="U52" s="35">
        <f t="shared" si="6"/>
        <v>10385268191</v>
      </c>
      <c r="V52" s="35">
        <f t="shared" si="7"/>
        <v>10120660052</v>
      </c>
      <c r="W52" s="35">
        <f t="shared" si="8"/>
        <v>163353872766</v>
      </c>
      <c r="X52" s="35">
        <f t="shared" si="9"/>
        <v>33797415939</v>
      </c>
    </row>
    <row r="53" spans="1:24">
      <c r="A53" s="19">
        <v>44136</v>
      </c>
      <c r="B53" s="14">
        <v>18.225511921752517</v>
      </c>
      <c r="C53" s="14">
        <v>24.581861111782182</v>
      </c>
      <c r="D53" s="14">
        <v>11.76601231586219</v>
      </c>
      <c r="E53" s="14">
        <v>6.3259989731289714</v>
      </c>
      <c r="F53" s="20">
        <f t="shared" si="10"/>
        <v>39.100615677474138</v>
      </c>
      <c r="H53" s="22">
        <v>2912088107</v>
      </c>
      <c r="I53" s="22">
        <v>3375916191</v>
      </c>
      <c r="J53" s="22">
        <v>1731863068</v>
      </c>
      <c r="K53" s="22">
        <v>1663379480</v>
      </c>
      <c r="L53" s="21">
        <v>950103644</v>
      </c>
      <c r="M53" s="22">
        <v>1078699382</v>
      </c>
      <c r="N53" s="21">
        <v>14783937217</v>
      </c>
      <c r="O53" s="15">
        <f t="shared" si="11"/>
        <v>3071887345</v>
      </c>
      <c r="Q53" s="35">
        <f t="shared" si="2"/>
        <v>30001743565</v>
      </c>
      <c r="R53" s="35">
        <f t="shared" si="3"/>
        <v>40465184001</v>
      </c>
      <c r="S53" s="35">
        <f t="shared" si="4"/>
        <v>19368503107</v>
      </c>
      <c r="T53" s="35">
        <f t="shared" si="5"/>
        <v>19649410837</v>
      </c>
      <c r="U53" s="35">
        <f t="shared" si="6"/>
        <v>10629174659</v>
      </c>
      <c r="V53" s="35">
        <f t="shared" si="7"/>
        <v>10413479731</v>
      </c>
      <c r="W53" s="35">
        <f t="shared" si="8"/>
        <v>164614020826</v>
      </c>
      <c r="X53" s="35">
        <f t="shared" si="9"/>
        <v>34086524926</v>
      </c>
    </row>
    <row r="54" spans="1:24">
      <c r="A54" s="19">
        <v>44166</v>
      </c>
      <c r="B54" s="14">
        <v>18.104841279355856</v>
      </c>
      <c r="C54" s="14">
        <v>24.245733367656484</v>
      </c>
      <c r="D54" s="14">
        <v>11.888364173514075</v>
      </c>
      <c r="E54" s="14">
        <v>6.4802568551591468</v>
      </c>
      <c r="F54" s="20">
        <f t="shared" si="10"/>
        <v>39.280804324314438</v>
      </c>
      <c r="H54" s="22">
        <v>2750930015</v>
      </c>
      <c r="I54" s="22">
        <v>3375743265</v>
      </c>
      <c r="J54" s="22">
        <v>1801498341</v>
      </c>
      <c r="K54" s="22">
        <v>1940240780</v>
      </c>
      <c r="L54" s="21">
        <v>903951359</v>
      </c>
      <c r="M54" s="22">
        <v>1039027086</v>
      </c>
      <c r="N54" s="21">
        <v>15303026370</v>
      </c>
      <c r="O54" s="15">
        <f t="shared" si="11"/>
        <v>3491635524</v>
      </c>
      <c r="Q54" s="35">
        <f t="shared" si="2"/>
        <v>29888021954</v>
      </c>
      <c r="R54" s="35">
        <f t="shared" si="3"/>
        <v>40025593155</v>
      </c>
      <c r="S54" s="35">
        <f t="shared" si="4"/>
        <v>19625672710</v>
      </c>
      <c r="T54" s="35">
        <f t="shared" si="5"/>
        <v>19529831182</v>
      </c>
      <c r="U54" s="35">
        <f t="shared" si="6"/>
        <v>10763463637</v>
      </c>
      <c r="V54" s="35">
        <f t="shared" si="7"/>
        <v>10697804867</v>
      </c>
      <c r="W54" s="35">
        <f t="shared" si="8"/>
        <v>165083049425</v>
      </c>
      <c r="X54" s="35">
        <f t="shared" si="9"/>
        <v>34552661920</v>
      </c>
    </row>
    <row r="55" spans="1:24">
      <c r="A55" s="19">
        <v>44197</v>
      </c>
      <c r="B55" s="14">
        <v>17.759793957415571</v>
      </c>
      <c r="C55" s="14">
        <v>24.073716362612213</v>
      </c>
      <c r="D55" s="14">
        <v>12.017024933407907</v>
      </c>
      <c r="E55" s="14">
        <v>6.6876259108514091</v>
      </c>
      <c r="F55" s="20">
        <f t="shared" si="10"/>
        <v>39.461838835712896</v>
      </c>
      <c r="H55" s="22">
        <v>2202249829</v>
      </c>
      <c r="I55" s="22">
        <v>3313922391</v>
      </c>
      <c r="J55" s="22">
        <v>1720566631</v>
      </c>
      <c r="K55" s="22">
        <v>1562266364</v>
      </c>
      <c r="L55" s="21">
        <v>779581787</v>
      </c>
      <c r="M55" s="22">
        <v>1000771189</v>
      </c>
      <c r="N55" s="21">
        <v>13584575919</v>
      </c>
      <c r="O55" s="15">
        <f t="shared" si="11"/>
        <v>3005217728</v>
      </c>
      <c r="Q55" s="35">
        <f t="shared" si="2"/>
        <v>29381860591</v>
      </c>
      <c r="R55" s="35">
        <f t="shared" si="3"/>
        <v>39827634249</v>
      </c>
      <c r="S55" s="35">
        <f t="shared" si="4"/>
        <v>19881004935</v>
      </c>
      <c r="T55" s="35">
        <f t="shared" si="5"/>
        <v>19606394767</v>
      </c>
      <c r="U55" s="35">
        <f t="shared" si="6"/>
        <v>10826608752</v>
      </c>
      <c r="V55" s="35">
        <f t="shared" si="7"/>
        <v>11064029947</v>
      </c>
      <c r="W55" s="35">
        <f t="shared" si="8"/>
        <v>165440305787</v>
      </c>
      <c r="X55" s="35">
        <f t="shared" si="9"/>
        <v>34852772546</v>
      </c>
    </row>
    <row r="56" spans="1:24">
      <c r="A56" s="19">
        <v>44228</v>
      </c>
      <c r="B56" s="14">
        <v>17.704125999415123</v>
      </c>
      <c r="C56" s="14">
        <v>23.872922953759364</v>
      </c>
      <c r="D56" s="14">
        <v>12.034979573248902</v>
      </c>
      <c r="E56" s="14">
        <v>6.8043244878056059</v>
      </c>
      <c r="F56" s="20">
        <f t="shared" si="10"/>
        <v>39.583646985771004</v>
      </c>
      <c r="H56" s="22">
        <v>1833470593</v>
      </c>
      <c r="I56" s="22">
        <v>3103519094</v>
      </c>
      <c r="J56" s="22">
        <v>1349491482</v>
      </c>
      <c r="K56" s="22">
        <v>1443081202</v>
      </c>
      <c r="L56" s="21">
        <v>928847481</v>
      </c>
      <c r="M56" s="22">
        <v>902158743</v>
      </c>
      <c r="N56" s="21">
        <v>12452073813</v>
      </c>
      <c r="O56" s="15">
        <f t="shared" si="11"/>
        <v>2891505218</v>
      </c>
      <c r="Q56" s="35">
        <f t="shared" si="2"/>
        <v>29488509667</v>
      </c>
      <c r="R56" s="35">
        <f t="shared" si="3"/>
        <v>39763438157</v>
      </c>
      <c r="S56" s="35">
        <f t="shared" si="4"/>
        <v>20045813699</v>
      </c>
      <c r="T56" s="35">
        <f t="shared" si="5"/>
        <v>19755471880</v>
      </c>
      <c r="U56" s="35">
        <f t="shared" si="6"/>
        <v>11055844542</v>
      </c>
      <c r="V56" s="35">
        <f t="shared" si="7"/>
        <v>11333481723</v>
      </c>
      <c r="W56" s="35">
        <f t="shared" si="8"/>
        <v>166562950714</v>
      </c>
      <c r="X56" s="35">
        <f t="shared" si="9"/>
        <v>35120391046</v>
      </c>
    </row>
    <row r="57" spans="1:24">
      <c r="A57" s="19">
        <v>44256</v>
      </c>
      <c r="B57" s="14">
        <v>17.543615564753718</v>
      </c>
      <c r="C57" s="14">
        <v>23.79054837510121</v>
      </c>
      <c r="D57" s="14">
        <v>12.011833051309564</v>
      </c>
      <c r="E57" s="14">
        <v>7.0434464052162209</v>
      </c>
      <c r="F57" s="20">
        <f t="shared" si="10"/>
        <v>39.61055660361928</v>
      </c>
      <c r="H57" s="22">
        <v>2172240571</v>
      </c>
      <c r="I57" s="22">
        <v>3888936102</v>
      </c>
      <c r="J57" s="22">
        <v>1711667917</v>
      </c>
      <c r="K57" s="22">
        <v>2714847666</v>
      </c>
      <c r="L57" s="21">
        <v>903699655</v>
      </c>
      <c r="M57" s="22">
        <v>1351884996</v>
      </c>
      <c r="N57" s="21">
        <v>16449220101</v>
      </c>
      <c r="O57" s="15">
        <f t="shared" si="11"/>
        <v>3705943194</v>
      </c>
      <c r="Q57" s="35">
        <f t="shared" si="2"/>
        <v>29711453235</v>
      </c>
      <c r="R57" s="35">
        <f t="shared" si="3"/>
        <v>40291111195</v>
      </c>
      <c r="S57" s="35">
        <f t="shared" si="4"/>
        <v>20342956938</v>
      </c>
      <c r="T57" s="35">
        <f t="shared" si="5"/>
        <v>20300816713</v>
      </c>
      <c r="U57" s="35">
        <f t="shared" si="6"/>
        <v>11008282460</v>
      </c>
      <c r="V57" s="35">
        <f t="shared" si="7"/>
        <v>11928614584</v>
      </c>
      <c r="W57" s="35">
        <f t="shared" si="8"/>
        <v>169357644670</v>
      </c>
      <c r="X57" s="35">
        <f t="shared" si="9"/>
        <v>35774409545</v>
      </c>
    </row>
    <row r="58" spans="1:24">
      <c r="A58" s="19">
        <v>44287</v>
      </c>
      <c r="B58" s="14">
        <v>17.059579714087121</v>
      </c>
      <c r="C58" s="14">
        <v>23.896896942486013</v>
      </c>
      <c r="D58" s="14">
        <v>12.027404332695056</v>
      </c>
      <c r="E58" s="14">
        <v>7.2278947344051909</v>
      </c>
      <c r="F58" s="20">
        <f t="shared" si="10"/>
        <v>39.788224276326623</v>
      </c>
      <c r="H58" s="22">
        <v>2157886741</v>
      </c>
      <c r="I58" s="22">
        <v>3753747364</v>
      </c>
      <c r="J58" s="22">
        <v>1917652597</v>
      </c>
      <c r="K58" s="22">
        <v>1978654387</v>
      </c>
      <c r="L58" s="21">
        <v>852440928</v>
      </c>
      <c r="M58" s="22">
        <v>1267131159</v>
      </c>
      <c r="N58" s="21">
        <v>15272829199</v>
      </c>
      <c r="O58" s="15">
        <f t="shared" si="11"/>
        <v>3345316023</v>
      </c>
      <c r="Q58" s="35">
        <f t="shared" si="2"/>
        <v>29552365512</v>
      </c>
      <c r="R58" s="35">
        <f t="shared" si="3"/>
        <v>41396672420</v>
      </c>
      <c r="S58" s="35">
        <f t="shared" si="4"/>
        <v>20835111706</v>
      </c>
      <c r="T58" s="35">
        <f t="shared" si="5"/>
        <v>21184150991</v>
      </c>
      <c r="U58" s="35">
        <f t="shared" si="6"/>
        <v>11074519709</v>
      </c>
      <c r="V58" s="35">
        <f t="shared" si="7"/>
        <v>12520905594</v>
      </c>
      <c r="W58" s="35">
        <f t="shared" si="8"/>
        <v>173230334272</v>
      </c>
      <c r="X58" s="35">
        <f t="shared" si="9"/>
        <v>36666608340</v>
      </c>
    </row>
    <row r="59" spans="1:24">
      <c r="A59" s="19">
        <v>44317</v>
      </c>
      <c r="B59" s="14">
        <v>16.563011221222617</v>
      </c>
      <c r="C59" s="14">
        <v>24.010856521293693</v>
      </c>
      <c r="D59" s="14">
        <v>11.944390347020313</v>
      </c>
      <c r="E59" s="14">
        <v>7.3842586886637331</v>
      </c>
      <c r="F59" s="20">
        <f t="shared" si="10"/>
        <v>40.097483221799635</v>
      </c>
      <c r="H59" s="22">
        <v>2371248413</v>
      </c>
      <c r="I59" s="22">
        <v>3462432310</v>
      </c>
      <c r="J59" s="22">
        <v>2022546456</v>
      </c>
      <c r="K59" s="22">
        <v>2272665113</v>
      </c>
      <c r="L59" s="21">
        <v>1023986827</v>
      </c>
      <c r="M59" s="22">
        <v>1248912850</v>
      </c>
      <c r="N59" s="21">
        <v>15943194816</v>
      </c>
      <c r="O59" s="15">
        <f t="shared" si="11"/>
        <v>3541402847</v>
      </c>
      <c r="Q59" s="35">
        <f t="shared" si="2"/>
        <v>29337214492</v>
      </c>
      <c r="R59" s="35">
        <f t="shared" si="3"/>
        <v>42529201876</v>
      </c>
      <c r="S59" s="35">
        <f t="shared" si="4"/>
        <v>21156487604</v>
      </c>
      <c r="T59" s="35">
        <f t="shared" si="5"/>
        <v>22073280184</v>
      </c>
      <c r="U59" s="35">
        <f t="shared" si="6"/>
        <v>11238984659</v>
      </c>
      <c r="V59" s="35">
        <f t="shared" si="7"/>
        <v>13079359672</v>
      </c>
      <c r="W59" s="35">
        <f t="shared" si="8"/>
        <v>177124892286</v>
      </c>
      <c r="X59" s="35">
        <f t="shared" si="9"/>
        <v>37710363799</v>
      </c>
    </row>
    <row r="60" spans="1:24">
      <c r="A60" s="19">
        <v>44348</v>
      </c>
      <c r="B60" s="14">
        <v>16.308259427882575</v>
      </c>
      <c r="C60" s="14">
        <v>23.81608523720876</v>
      </c>
      <c r="D60" s="14">
        <v>12.154259480658276</v>
      </c>
      <c r="E60" s="14">
        <v>7.4353185734548823</v>
      </c>
      <c r="F60" s="20">
        <f t="shared" si="10"/>
        <v>40.28607728079551</v>
      </c>
      <c r="H60" s="22">
        <v>2452178361</v>
      </c>
      <c r="I60" s="22">
        <v>3861580812</v>
      </c>
      <c r="J60" s="22">
        <v>2121701565</v>
      </c>
      <c r="K60" s="22">
        <v>2419620829</v>
      </c>
      <c r="L60" s="21">
        <v>1226515664</v>
      </c>
      <c r="M60" s="22">
        <v>1230657886</v>
      </c>
      <c r="N60" s="21">
        <v>16936831150</v>
      </c>
      <c r="O60" s="15">
        <f t="shared" si="11"/>
        <v>3624576033</v>
      </c>
      <c r="Q60" s="35">
        <f t="shared" si="2"/>
        <v>29230340629</v>
      </c>
      <c r="R60" s="35">
        <f t="shared" si="3"/>
        <v>42687098952</v>
      </c>
      <c r="S60" s="35">
        <f t="shared" si="4"/>
        <v>21784859769</v>
      </c>
      <c r="T60" s="35">
        <f t="shared" si="5"/>
        <v>22700020990</v>
      </c>
      <c r="U60" s="35">
        <f t="shared" si="6"/>
        <v>11362892567</v>
      </c>
      <c r="V60" s="35">
        <f t="shared" si="7"/>
        <v>13326798948</v>
      </c>
      <c r="W60" s="35">
        <f t="shared" si="8"/>
        <v>179236402808</v>
      </c>
      <c r="X60" s="35">
        <f t="shared" si="9"/>
        <v>38144390953</v>
      </c>
    </row>
    <row r="61" spans="1:24">
      <c r="A61" s="19">
        <v>44378</v>
      </c>
      <c r="B61" s="14">
        <v>16.101832010705071</v>
      </c>
      <c r="C61" s="14">
        <v>23.685861416736753</v>
      </c>
      <c r="D61" s="14">
        <v>12.21530874463388</v>
      </c>
      <c r="E61" s="14">
        <v>7.3647203177334415</v>
      </c>
      <c r="F61" s="20">
        <f t="shared" si="10"/>
        <v>40.632277510190853</v>
      </c>
      <c r="H61" s="22">
        <v>2404620087</v>
      </c>
      <c r="I61" s="22">
        <v>3825144184</v>
      </c>
      <c r="J61" s="22">
        <v>2201455231</v>
      </c>
      <c r="K61" s="22">
        <v>1938941588</v>
      </c>
      <c r="L61" s="21">
        <v>1078265533</v>
      </c>
      <c r="M61" s="22">
        <v>1012853106</v>
      </c>
      <c r="N61" s="21">
        <v>15937314716</v>
      </c>
      <c r="O61" s="15">
        <f t="shared" si="11"/>
        <v>3476034987</v>
      </c>
      <c r="Q61" s="35">
        <f t="shared" si="2"/>
        <v>29136975936</v>
      </c>
      <c r="R61" s="35">
        <f t="shared" si="3"/>
        <v>42860611989</v>
      </c>
      <c r="S61" s="35">
        <f t="shared" si="4"/>
        <v>22104140492</v>
      </c>
      <c r="T61" s="35">
        <f t="shared" si="5"/>
        <v>23228966368</v>
      </c>
      <c r="U61" s="35">
        <f t="shared" si="6"/>
        <v>11462710295</v>
      </c>
      <c r="V61" s="35">
        <f t="shared" si="7"/>
        <v>13326786575</v>
      </c>
      <c r="W61" s="35">
        <f t="shared" si="8"/>
        <v>180954411770</v>
      </c>
      <c r="X61" s="35">
        <f t="shared" si="9"/>
        <v>38834220115</v>
      </c>
    </row>
    <row r="62" spans="1:24">
      <c r="A62" s="19">
        <v>44409</v>
      </c>
      <c r="B62" s="14">
        <v>15.947360809846018</v>
      </c>
      <c r="C62" s="14">
        <v>23.362718283363872</v>
      </c>
      <c r="D62" s="14">
        <v>12.309280096021705</v>
      </c>
      <c r="E62" s="14">
        <v>7.4299262539888566</v>
      </c>
      <c r="F62" s="20">
        <f t="shared" si="10"/>
        <v>40.950714556779545</v>
      </c>
      <c r="H62" s="22">
        <v>2505165410</v>
      </c>
      <c r="I62" s="22">
        <v>3562290755</v>
      </c>
      <c r="J62" s="22">
        <v>2380420083</v>
      </c>
      <c r="K62" s="22">
        <v>2379165889</v>
      </c>
      <c r="L62" s="21">
        <v>1115041179</v>
      </c>
      <c r="M62" s="22">
        <v>1414704834</v>
      </c>
      <c r="N62" s="21">
        <v>16989289332</v>
      </c>
      <c r="O62" s="15">
        <f t="shared" si="11"/>
        <v>3632501182</v>
      </c>
      <c r="Q62" s="35">
        <f t="shared" si="2"/>
        <v>29365139225</v>
      </c>
      <c r="R62" s="35">
        <f t="shared" si="3"/>
        <v>43019624579</v>
      </c>
      <c r="S62" s="35">
        <f t="shared" si="4"/>
        <v>22666052903</v>
      </c>
      <c r="T62" s="35">
        <f t="shared" si="5"/>
        <v>23951896493</v>
      </c>
      <c r="U62" s="35">
        <f t="shared" si="6"/>
        <v>11645377357</v>
      </c>
      <c r="V62" s="35">
        <f t="shared" si="7"/>
        <v>13681312004</v>
      </c>
      <c r="W62" s="35">
        <f t="shared" si="8"/>
        <v>184137903933</v>
      </c>
      <c r="X62" s="35">
        <f t="shared" si="9"/>
        <v>39808501372</v>
      </c>
    </row>
    <row r="63" spans="1:24">
      <c r="A63" s="19">
        <v>44440</v>
      </c>
      <c r="B63" s="14">
        <v>15.664444507087005</v>
      </c>
      <c r="C63" s="14">
        <v>23.301932710256231</v>
      </c>
      <c r="D63" s="14">
        <v>12.382135073418382</v>
      </c>
      <c r="E63" s="14">
        <v>7.5243819372070728</v>
      </c>
      <c r="F63" s="20">
        <f t="shared" si="10"/>
        <v>41.127105772031307</v>
      </c>
      <c r="H63" s="22">
        <v>2693399905</v>
      </c>
      <c r="I63" s="22">
        <v>3917663410</v>
      </c>
      <c r="J63" s="22">
        <v>2303350523</v>
      </c>
      <c r="K63" s="22">
        <v>2081116357</v>
      </c>
      <c r="L63" s="21">
        <v>1243639856</v>
      </c>
      <c r="M63" s="22">
        <v>1473152101</v>
      </c>
      <c r="N63" s="21">
        <v>17459543665</v>
      </c>
      <c r="O63" s="15">
        <f t="shared" si="11"/>
        <v>3747221513</v>
      </c>
      <c r="Q63" s="35">
        <f t="shared" si="2"/>
        <v>29273154406</v>
      </c>
      <c r="R63" s="35">
        <f t="shared" si="3"/>
        <v>43545819571</v>
      </c>
      <c r="S63" s="35">
        <f t="shared" si="4"/>
        <v>23139291771</v>
      </c>
      <c r="T63" s="35">
        <f t="shared" si="5"/>
        <v>24226951036</v>
      </c>
      <c r="U63" s="35">
        <f t="shared" si="6"/>
        <v>12014304593</v>
      </c>
      <c r="V63" s="35">
        <f t="shared" si="7"/>
        <v>14061296215</v>
      </c>
      <c r="W63" s="35">
        <f t="shared" si="8"/>
        <v>186876447765</v>
      </c>
      <c r="X63" s="35">
        <f t="shared" si="9"/>
        <v>40615630173</v>
      </c>
    </row>
    <row r="64" spans="1:24">
      <c r="A64" s="19">
        <v>44470</v>
      </c>
      <c r="B64" s="14">
        <v>15.412689921119457</v>
      </c>
      <c r="C64" s="14">
        <v>23.19827929989296</v>
      </c>
      <c r="D64" s="14">
        <v>12.610536969365704</v>
      </c>
      <c r="E64" s="14">
        <v>7.6698444160477344</v>
      </c>
      <c r="F64" s="20">
        <f t="shared" si="10"/>
        <v>41.10864939357414</v>
      </c>
      <c r="H64" s="22">
        <v>2601237986</v>
      </c>
      <c r="I64" s="22">
        <v>4293573392</v>
      </c>
      <c r="J64" s="22">
        <v>2511753754</v>
      </c>
      <c r="K64" s="22">
        <v>1779271835</v>
      </c>
      <c r="L64" s="21">
        <v>1114815955</v>
      </c>
      <c r="M64" s="22">
        <v>1439592162</v>
      </c>
      <c r="N64" s="21">
        <v>17412751627</v>
      </c>
      <c r="O64" s="15">
        <f t="shared" si="11"/>
        <v>3672506543</v>
      </c>
      <c r="Q64" s="35">
        <f t="shared" si="2"/>
        <v>29056716018</v>
      </c>
      <c r="R64" s="35">
        <f t="shared" si="3"/>
        <v>43734469270</v>
      </c>
      <c r="S64" s="35">
        <f t="shared" si="4"/>
        <v>23773967648</v>
      </c>
      <c r="T64" s="35">
        <f t="shared" si="5"/>
        <v>24173251490</v>
      </c>
      <c r="U64" s="35">
        <f t="shared" si="6"/>
        <v>12120889868</v>
      </c>
      <c r="V64" s="35">
        <f t="shared" si="7"/>
        <v>14459545494</v>
      </c>
      <c r="W64" s="35">
        <f t="shared" si="8"/>
        <v>188524587925</v>
      </c>
      <c r="X64" s="35">
        <f t="shared" si="9"/>
        <v>41205748137</v>
      </c>
    </row>
    <row r="65" spans="1:24">
      <c r="A65" s="19">
        <v>44501</v>
      </c>
      <c r="B65" s="14">
        <v>15.070529723816655</v>
      </c>
      <c r="C65" s="14">
        <v>23.259277588976587</v>
      </c>
      <c r="D65" s="14">
        <v>12.725544459528965</v>
      </c>
      <c r="E65" s="14">
        <v>7.975722222884575</v>
      </c>
      <c r="F65" s="20">
        <f t="shared" si="10"/>
        <v>40.968926004793211</v>
      </c>
      <c r="H65" s="22">
        <v>2764053142</v>
      </c>
      <c r="I65" s="22">
        <v>4257996549</v>
      </c>
      <c r="J65" s="22">
        <v>2368364909</v>
      </c>
      <c r="K65" s="22">
        <v>1890544268</v>
      </c>
      <c r="L65" s="21">
        <v>1075017528</v>
      </c>
      <c r="M65" s="22">
        <v>1918391150</v>
      </c>
      <c r="N65" s="21">
        <v>18081907697</v>
      </c>
      <c r="O65" s="15">
        <f t="shared" si="11"/>
        <v>3807540151</v>
      </c>
      <c r="Q65" s="35">
        <f t="shared" si="2"/>
        <v>28908681053</v>
      </c>
      <c r="R65" s="35">
        <f t="shared" si="3"/>
        <v>44616549628</v>
      </c>
      <c r="S65" s="35">
        <f t="shared" si="4"/>
        <v>24410469489</v>
      </c>
      <c r="T65" s="35">
        <f t="shared" si="5"/>
        <v>24400416278</v>
      </c>
      <c r="U65" s="35">
        <f t="shared" si="6"/>
        <v>12245803752</v>
      </c>
      <c r="V65" s="35">
        <f t="shared" si="7"/>
        <v>15299237262</v>
      </c>
      <c r="W65" s="35">
        <f t="shared" si="8"/>
        <v>191822558405</v>
      </c>
      <c r="X65" s="35">
        <f t="shared" si="9"/>
        <v>41941400943</v>
      </c>
    </row>
    <row r="66" spans="1:24">
      <c r="A66" s="19">
        <v>44531</v>
      </c>
      <c r="B66" s="14">
        <v>14.825086352011251</v>
      </c>
      <c r="C66" s="14">
        <v>23.186228444719791</v>
      </c>
      <c r="D66" s="14">
        <v>12.803117991291829</v>
      </c>
      <c r="E66" s="14">
        <v>8.1832353954198336</v>
      </c>
      <c r="F66" s="20">
        <f t="shared" si="10"/>
        <v>41.002331816557295</v>
      </c>
      <c r="H66" s="22">
        <v>2905078558</v>
      </c>
      <c r="I66" s="22">
        <v>4213054091</v>
      </c>
      <c r="J66" s="22">
        <v>2490028456</v>
      </c>
      <c r="K66" s="22">
        <v>2555213876</v>
      </c>
      <c r="L66" s="21">
        <v>1250575097</v>
      </c>
      <c r="M66" s="22">
        <v>1782055629</v>
      </c>
      <c r="N66" s="21">
        <v>19518660602</v>
      </c>
      <c r="O66" s="15">
        <f t="shared" si="11"/>
        <v>4322654895</v>
      </c>
      <c r="Q66" s="35">
        <f t="shared" si="2"/>
        <v>29062829596</v>
      </c>
      <c r="R66" s="35">
        <f t="shared" si="3"/>
        <v>45453860454</v>
      </c>
      <c r="S66" s="35">
        <f t="shared" si="4"/>
        <v>25098999604</v>
      </c>
      <c r="T66" s="35">
        <f t="shared" si="5"/>
        <v>25015389374</v>
      </c>
      <c r="U66" s="35">
        <f t="shared" si="6"/>
        <v>12592427490</v>
      </c>
      <c r="V66" s="35">
        <f t="shared" si="7"/>
        <v>16042265805</v>
      </c>
      <c r="W66" s="35">
        <f t="shared" si="8"/>
        <v>196038192637</v>
      </c>
      <c r="X66" s="35">
        <f t="shared" si="9"/>
        <v>42772420314</v>
      </c>
    </row>
    <row r="67" spans="1:24">
      <c r="A67" s="19">
        <v>44562</v>
      </c>
      <c r="B67" s="14">
        <v>14.820044128318646</v>
      </c>
      <c r="C67" s="14">
        <v>23.01828574993068</v>
      </c>
      <c r="D67" s="14">
        <v>12.963411106126053</v>
      </c>
      <c r="E67" s="14">
        <v>8.357269799271517</v>
      </c>
      <c r="F67" s="20">
        <f t="shared" si="10"/>
        <v>40.840989216353108</v>
      </c>
      <c r="H67" s="22">
        <v>2748712087</v>
      </c>
      <c r="I67" s="22">
        <v>3848800894</v>
      </c>
      <c r="J67" s="22">
        <v>2521450964</v>
      </c>
      <c r="K67" s="22">
        <v>1830748932</v>
      </c>
      <c r="L67" s="21">
        <v>1105528565</v>
      </c>
      <c r="M67" s="22">
        <v>1655678378</v>
      </c>
      <c r="N67" s="21">
        <v>17338574200</v>
      </c>
      <c r="O67" s="15">
        <f t="shared" si="11"/>
        <v>3627654380</v>
      </c>
      <c r="Q67" s="35">
        <f t="shared" si="2"/>
        <v>29609291854</v>
      </c>
      <c r="R67" s="35">
        <f t="shared" si="3"/>
        <v>45988738957</v>
      </c>
      <c r="S67" s="35">
        <f t="shared" si="4"/>
        <v>25899883937</v>
      </c>
      <c r="T67" s="35">
        <f t="shared" si="5"/>
        <v>25283871942</v>
      </c>
      <c r="U67" s="35">
        <f t="shared" si="6"/>
        <v>12918374268</v>
      </c>
      <c r="V67" s="35">
        <f t="shared" si="7"/>
        <v>16697172994</v>
      </c>
      <c r="W67" s="35">
        <f t="shared" si="8"/>
        <v>199792190918</v>
      </c>
      <c r="X67" s="35">
        <f t="shared" si="9"/>
        <v>43394856966</v>
      </c>
    </row>
    <row r="68" spans="1:24">
      <c r="A68" s="19">
        <v>44593</v>
      </c>
      <c r="B68" s="14">
        <v>14.637523629221727</v>
      </c>
      <c r="C68" s="14">
        <v>22.938107621265658</v>
      </c>
      <c r="D68" s="14">
        <v>13.173003927303469</v>
      </c>
      <c r="E68" s="14">
        <v>8.4010803749791787</v>
      </c>
      <c r="F68" s="20">
        <f t="shared" si="10"/>
        <v>40.850284447229967</v>
      </c>
      <c r="H68" s="22">
        <v>1910995978</v>
      </c>
      <c r="I68" s="22">
        <v>3636270111</v>
      </c>
      <c r="J68" s="22">
        <v>2166186796</v>
      </c>
      <c r="K68" s="22">
        <v>1820881842</v>
      </c>
      <c r="L68" s="21">
        <v>1159231827</v>
      </c>
      <c r="M68" s="22">
        <v>1243478326</v>
      </c>
      <c r="N68" s="21">
        <v>15472984972</v>
      </c>
      <c r="O68" s="15">
        <f t="shared" si="11"/>
        <v>3535940092</v>
      </c>
      <c r="Q68" s="35">
        <f t="shared" si="2"/>
        <v>29686817239</v>
      </c>
      <c r="R68" s="35">
        <f t="shared" si="3"/>
        <v>46521489974</v>
      </c>
      <c r="S68" s="35">
        <f t="shared" si="4"/>
        <v>26716579251</v>
      </c>
      <c r="T68" s="35">
        <f t="shared" si="5"/>
        <v>25661672582</v>
      </c>
      <c r="U68" s="35">
        <f t="shared" si="6"/>
        <v>13148758614</v>
      </c>
      <c r="V68" s="35">
        <f t="shared" si="7"/>
        <v>17038492577</v>
      </c>
      <c r="W68" s="35">
        <f t="shared" si="8"/>
        <v>202813102077</v>
      </c>
      <c r="X68" s="35">
        <f t="shared" si="9"/>
        <v>44039291840</v>
      </c>
    </row>
    <row r="69" spans="1:24">
      <c r="A69" s="19">
        <v>44621</v>
      </c>
      <c r="B69" s="14">
        <v>14.445136125496703</v>
      </c>
      <c r="C69" s="14">
        <v>22.93895807922561</v>
      </c>
      <c r="D69" s="14">
        <v>13.447969872481897</v>
      </c>
      <c r="E69" s="14">
        <v>8.351165582663473</v>
      </c>
      <c r="F69" s="20">
        <f t="shared" si="10"/>
        <v>40.816770340132308</v>
      </c>
      <c r="H69" s="22">
        <v>2418276856</v>
      </c>
      <c r="I69" s="22">
        <v>4900987260</v>
      </c>
      <c r="J69" s="22">
        <v>2861638963</v>
      </c>
      <c r="K69" s="22">
        <v>2778305550</v>
      </c>
      <c r="L69" s="21">
        <v>1581660201</v>
      </c>
      <c r="M69" s="22">
        <v>1618471026</v>
      </c>
      <c r="N69" s="21">
        <v>20853645253</v>
      </c>
      <c r="O69" s="15">
        <f t="shared" si="11"/>
        <v>4694305397</v>
      </c>
      <c r="Q69" s="35">
        <f t="shared" si="2"/>
        <v>29932853524</v>
      </c>
      <c r="R69" s="35">
        <f t="shared" si="3"/>
        <v>47533541132</v>
      </c>
      <c r="S69" s="35">
        <f t="shared" si="4"/>
        <v>27866550297</v>
      </c>
      <c r="T69" s="35">
        <f t="shared" si="5"/>
        <v>25725130466</v>
      </c>
      <c r="U69" s="35">
        <f t="shared" si="6"/>
        <v>13826719160</v>
      </c>
      <c r="V69" s="35">
        <f t="shared" si="7"/>
        <v>17305078607</v>
      </c>
      <c r="W69" s="35">
        <f t="shared" si="8"/>
        <v>207217527229</v>
      </c>
      <c r="X69" s="35">
        <f t="shared" si="9"/>
        <v>45027654043</v>
      </c>
    </row>
    <row r="70" spans="1:24">
      <c r="A70" s="19">
        <v>44652</v>
      </c>
      <c r="B70" s="14">
        <v>14.467713592600504</v>
      </c>
      <c r="C70" s="14">
        <v>23.024429821236719</v>
      </c>
      <c r="D70" s="14">
        <v>13.556585319001687</v>
      </c>
      <c r="E70" s="14">
        <v>8.3604864098489724</v>
      </c>
      <c r="F70" s="20">
        <f t="shared" si="10"/>
        <v>40.590784857312116</v>
      </c>
      <c r="H70" s="22">
        <v>2780209060</v>
      </c>
      <c r="I70" s="22">
        <v>4846791032</v>
      </c>
      <c r="J70" s="22">
        <v>2682015236</v>
      </c>
      <c r="K70" s="22">
        <v>1863028437</v>
      </c>
      <c r="L70" s="21">
        <v>1219590987</v>
      </c>
      <c r="M70" s="22">
        <v>1619032748</v>
      </c>
      <c r="N70" s="21">
        <v>19250911905</v>
      </c>
      <c r="O70" s="15">
        <f t="shared" si="11"/>
        <v>4240244405</v>
      </c>
      <c r="Q70" s="35">
        <f t="shared" si="2"/>
        <v>30555175843</v>
      </c>
      <c r="R70" s="35">
        <f t="shared" si="3"/>
        <v>48626584800</v>
      </c>
      <c r="S70" s="35">
        <f t="shared" si="4"/>
        <v>28630912936</v>
      </c>
      <c r="T70" s="35">
        <f t="shared" si="5"/>
        <v>25609504516</v>
      </c>
      <c r="U70" s="35">
        <f t="shared" si="6"/>
        <v>14193869219</v>
      </c>
      <c r="V70" s="35">
        <f t="shared" si="7"/>
        <v>17656980196</v>
      </c>
      <c r="W70" s="35">
        <f t="shared" si="8"/>
        <v>211195609935</v>
      </c>
      <c r="X70" s="35">
        <f t="shared" si="9"/>
        <v>45922582425</v>
      </c>
    </row>
    <row r="71" spans="1:24">
      <c r="A71" s="19">
        <v>44682</v>
      </c>
      <c r="B71" s="14">
        <v>14.365833084187926</v>
      </c>
      <c r="C71" s="14">
        <v>23.123722855844242</v>
      </c>
      <c r="D71" s="14">
        <v>13.665023490338823</v>
      </c>
      <c r="E71" s="14">
        <v>8.4868349526077793</v>
      </c>
      <c r="F71" s="20">
        <f t="shared" ref="F71:F102" si="12">100-SUM(B71:E71)</f>
        <v>40.358585617021227</v>
      </c>
      <c r="H71" s="22">
        <v>2720375663</v>
      </c>
      <c r="I71" s="22">
        <v>4580441895</v>
      </c>
      <c r="J71" s="22">
        <v>2788329503</v>
      </c>
      <c r="K71" s="22">
        <v>2182231526</v>
      </c>
      <c r="L71" s="21">
        <v>1328646156</v>
      </c>
      <c r="M71" s="22">
        <v>1849120952</v>
      </c>
      <c r="N71" s="21">
        <v>19871246937</v>
      </c>
      <c r="O71" s="15">
        <f t="shared" ref="O71:O102" si="13">N71-H71-I71-J71-K71-L71-M71</f>
        <v>4422101242</v>
      </c>
      <c r="Q71" s="35">
        <f t="shared" ref="Q71:Q113" si="14">SUM(H60:H71)</f>
        <v>30904303093</v>
      </c>
      <c r="R71" s="35">
        <f t="shared" ref="R71:R113" si="15">SUM(I60:I71)</f>
        <v>49744594385</v>
      </c>
      <c r="S71" s="35">
        <f t="shared" ref="S71:S113" si="16">SUM(J60:J71)</f>
        <v>29396695983</v>
      </c>
      <c r="T71" s="35">
        <f t="shared" ref="T71:T113" si="17">SUM(K60:K71)</f>
        <v>25519070929</v>
      </c>
      <c r="U71" s="35">
        <f t="shared" ref="U71:U113" si="18">SUM(L60:L71)</f>
        <v>14498528548</v>
      </c>
      <c r="V71" s="35">
        <f t="shared" ref="V71:V113" si="19">SUM(M60:M71)</f>
        <v>18257188298</v>
      </c>
      <c r="W71" s="35">
        <f t="shared" ref="W71:W113" si="20">SUM(N60:N71)</f>
        <v>215123662056</v>
      </c>
      <c r="X71" s="35">
        <f t="shared" ref="X71:X113" si="21">SUM(O60:O71)</f>
        <v>46803280820</v>
      </c>
    </row>
    <row r="72" spans="1:24">
      <c r="A72" s="19">
        <v>44713</v>
      </c>
      <c r="B72" s="14">
        <v>14.329706861161339</v>
      </c>
      <c r="C72" s="14">
        <v>23.309046743174363</v>
      </c>
      <c r="D72" s="14">
        <v>13.576412734890733</v>
      </c>
      <c r="E72" s="14">
        <v>8.7385962014919158</v>
      </c>
      <c r="F72" s="20">
        <f t="shared" si="12"/>
        <v>40.046237459281649</v>
      </c>
      <c r="H72" s="22">
        <v>3001530654</v>
      </c>
      <c r="I72" s="22">
        <v>5280260787</v>
      </c>
      <c r="J72" s="22">
        <v>2525183051</v>
      </c>
      <c r="K72" s="22">
        <v>2206665097</v>
      </c>
      <c r="L72" s="21">
        <v>1314094605</v>
      </c>
      <c r="M72" s="22">
        <v>2154657043</v>
      </c>
      <c r="N72" s="21">
        <v>21312842832</v>
      </c>
      <c r="O72" s="15">
        <f t="shared" si="13"/>
        <v>4830451595</v>
      </c>
      <c r="Q72" s="35">
        <f t="shared" si="14"/>
        <v>31453655386</v>
      </c>
      <c r="R72" s="35">
        <f t="shared" si="15"/>
        <v>51163274360</v>
      </c>
      <c r="S72" s="35">
        <f t="shared" si="16"/>
        <v>29800177469</v>
      </c>
      <c r="T72" s="35">
        <f t="shared" si="17"/>
        <v>25306115197</v>
      </c>
      <c r="U72" s="35">
        <f t="shared" si="18"/>
        <v>14586107489</v>
      </c>
      <c r="V72" s="35">
        <f t="shared" si="19"/>
        <v>19181187455</v>
      </c>
      <c r="W72" s="35">
        <f t="shared" si="20"/>
        <v>219499673738</v>
      </c>
      <c r="X72" s="35">
        <f t="shared" si="21"/>
        <v>48009156382</v>
      </c>
    </row>
    <row r="73" spans="1:24">
      <c r="A73" s="19">
        <v>44743</v>
      </c>
      <c r="B73" s="14">
        <v>14.251064486945236</v>
      </c>
      <c r="C73" s="14">
        <v>23.463316269649802</v>
      </c>
      <c r="D73" s="14">
        <v>13.839218446669504</v>
      </c>
      <c r="E73" s="14">
        <v>8.8011878819337621</v>
      </c>
      <c r="F73" s="20">
        <f t="shared" si="12"/>
        <v>39.645212914801697</v>
      </c>
      <c r="H73" s="22">
        <v>2780761249</v>
      </c>
      <c r="I73" s="22">
        <v>5067259182</v>
      </c>
      <c r="J73" s="22">
        <v>3311214907</v>
      </c>
      <c r="K73" s="22">
        <v>1747950152</v>
      </c>
      <c r="L73" s="21">
        <v>1388686056</v>
      </c>
      <c r="M73" s="22">
        <v>1489145969</v>
      </c>
      <c r="N73" s="21">
        <v>19788021785</v>
      </c>
      <c r="O73" s="15">
        <f t="shared" si="13"/>
        <v>4003004270</v>
      </c>
      <c r="Q73" s="35">
        <f t="shared" si="14"/>
        <v>31829796548</v>
      </c>
      <c r="R73" s="35">
        <f t="shared" si="15"/>
        <v>52405389358</v>
      </c>
      <c r="S73" s="35">
        <f t="shared" si="16"/>
        <v>30909937145</v>
      </c>
      <c r="T73" s="35">
        <f t="shared" si="17"/>
        <v>25115123761</v>
      </c>
      <c r="U73" s="35">
        <f t="shared" si="18"/>
        <v>14896528012</v>
      </c>
      <c r="V73" s="35">
        <f t="shared" si="19"/>
        <v>19657480318</v>
      </c>
      <c r="W73" s="35">
        <f t="shared" si="20"/>
        <v>223350380807</v>
      </c>
      <c r="X73" s="35">
        <f t="shared" si="21"/>
        <v>48536125665</v>
      </c>
    </row>
    <row r="74" spans="1:24">
      <c r="A74" s="19">
        <v>44774</v>
      </c>
      <c r="B74" s="14">
        <v>14.190966984673079</v>
      </c>
      <c r="C74" s="14">
        <v>23.830951555108449</v>
      </c>
      <c r="D74" s="14">
        <v>13.903309148029914</v>
      </c>
      <c r="E74" s="14">
        <v>8.8405949263232824</v>
      </c>
      <c r="F74" s="20">
        <f t="shared" si="12"/>
        <v>39.23417738586528</v>
      </c>
      <c r="H74" s="22">
        <v>2840680857</v>
      </c>
      <c r="I74" s="22">
        <v>5172247408</v>
      </c>
      <c r="J74" s="22">
        <v>2983788338</v>
      </c>
      <c r="K74" s="22">
        <v>1651617725</v>
      </c>
      <c r="L74" s="21">
        <v>1650841963</v>
      </c>
      <c r="M74" s="22">
        <v>1795358234</v>
      </c>
      <c r="N74" s="21">
        <v>20299475990</v>
      </c>
      <c r="O74" s="15">
        <f t="shared" si="13"/>
        <v>4204941465</v>
      </c>
      <c r="Q74" s="35">
        <f t="shared" si="14"/>
        <v>32165311995</v>
      </c>
      <c r="R74" s="35">
        <f t="shared" si="15"/>
        <v>54015346011</v>
      </c>
      <c r="S74" s="35">
        <f t="shared" si="16"/>
        <v>31513305400</v>
      </c>
      <c r="T74" s="35">
        <f t="shared" si="17"/>
        <v>24387575597</v>
      </c>
      <c r="U74" s="35">
        <f t="shared" si="18"/>
        <v>15432328796</v>
      </c>
      <c r="V74" s="35">
        <f t="shared" si="19"/>
        <v>20038133718</v>
      </c>
      <c r="W74" s="35">
        <f t="shared" si="20"/>
        <v>226660567465</v>
      </c>
      <c r="X74" s="35">
        <f t="shared" si="21"/>
        <v>49108565948</v>
      </c>
    </row>
    <row r="75" spans="1:24">
      <c r="A75" s="19">
        <v>44805</v>
      </c>
      <c r="B75" s="14">
        <v>13.963861575374976</v>
      </c>
      <c r="C75" s="14">
        <v>24.106089264595038</v>
      </c>
      <c r="D75" s="14">
        <v>13.784586513515954</v>
      </c>
      <c r="E75" s="14">
        <v>9.0748524756977247</v>
      </c>
      <c r="F75" s="20">
        <f t="shared" si="12"/>
        <v>39.070610170816309</v>
      </c>
      <c r="H75" s="22">
        <v>2826287787</v>
      </c>
      <c r="I75" s="22">
        <v>5659335980</v>
      </c>
      <c r="J75" s="22">
        <v>2673584503</v>
      </c>
      <c r="K75" s="22">
        <v>2019680654</v>
      </c>
      <c r="L75" s="21">
        <v>1643711613</v>
      </c>
      <c r="M75" s="22">
        <v>2425014419</v>
      </c>
      <c r="N75" s="21">
        <v>22097505281</v>
      </c>
      <c r="O75" s="15">
        <f t="shared" si="13"/>
        <v>4849890325</v>
      </c>
      <c r="Q75" s="35">
        <f t="shared" si="14"/>
        <v>32298199877</v>
      </c>
      <c r="R75" s="35">
        <f t="shared" si="15"/>
        <v>55757018581</v>
      </c>
      <c r="S75" s="35">
        <f t="shared" si="16"/>
        <v>31883539380</v>
      </c>
      <c r="T75" s="35">
        <f t="shared" si="17"/>
        <v>24326139894</v>
      </c>
      <c r="U75" s="35">
        <f t="shared" si="18"/>
        <v>15832400553</v>
      </c>
      <c r="V75" s="35">
        <f t="shared" si="19"/>
        <v>20989996036</v>
      </c>
      <c r="W75" s="35">
        <f t="shared" si="20"/>
        <v>231298529081</v>
      </c>
      <c r="X75" s="35">
        <f t="shared" si="21"/>
        <v>50211234760</v>
      </c>
    </row>
    <row r="76" spans="1:24">
      <c r="A76" s="19">
        <v>44835</v>
      </c>
      <c r="B76" s="14">
        <v>13.798436478618964</v>
      </c>
      <c r="C76" s="14">
        <v>24.228479677054445</v>
      </c>
      <c r="D76" s="14">
        <v>13.780672543014944</v>
      </c>
      <c r="E76" s="14">
        <v>9.198849355510708</v>
      </c>
      <c r="F76" s="20">
        <f t="shared" si="12"/>
        <v>38.993561945800941</v>
      </c>
      <c r="H76" s="22">
        <v>2779005707</v>
      </c>
      <c r="I76" s="22">
        <v>5560647516</v>
      </c>
      <c r="J76" s="22">
        <v>3062372815</v>
      </c>
      <c r="K76" s="22">
        <v>1809115558</v>
      </c>
      <c r="L76" s="21">
        <v>1728672449</v>
      </c>
      <c r="M76" s="22">
        <v>2099986304</v>
      </c>
      <c r="N76" s="21">
        <v>21474041287</v>
      </c>
      <c r="O76" s="15">
        <f t="shared" si="13"/>
        <v>4434240938</v>
      </c>
      <c r="Q76" s="35">
        <f t="shared" si="14"/>
        <v>32475967598</v>
      </c>
      <c r="R76" s="35">
        <f t="shared" si="15"/>
        <v>57024092705</v>
      </c>
      <c r="S76" s="35">
        <f t="shared" si="16"/>
        <v>32434158441</v>
      </c>
      <c r="T76" s="35">
        <f t="shared" si="17"/>
        <v>24355983617</v>
      </c>
      <c r="U76" s="35">
        <f t="shared" si="18"/>
        <v>16446257047</v>
      </c>
      <c r="V76" s="35">
        <f t="shared" si="19"/>
        <v>21650390178</v>
      </c>
      <c r="W76" s="35">
        <f t="shared" si="20"/>
        <v>235359818741</v>
      </c>
      <c r="X76" s="35">
        <f t="shared" si="21"/>
        <v>50972969155</v>
      </c>
    </row>
    <row r="77" spans="1:24">
      <c r="A77" s="19">
        <v>44866</v>
      </c>
      <c r="B77" s="14">
        <v>13.630131550461599</v>
      </c>
      <c r="C77" s="14">
        <v>24.293234989201853</v>
      </c>
      <c r="D77" s="14">
        <v>13.988945299675299</v>
      </c>
      <c r="E77" s="14">
        <v>9.1201541748687003</v>
      </c>
      <c r="F77" s="20">
        <f t="shared" si="12"/>
        <v>38.967533985792549</v>
      </c>
      <c r="H77" s="22">
        <v>2661917740</v>
      </c>
      <c r="I77" s="22">
        <v>4934382385</v>
      </c>
      <c r="J77" s="22">
        <v>3160281070</v>
      </c>
      <c r="K77" s="22">
        <v>1821774753</v>
      </c>
      <c r="L77" s="21">
        <v>1601696167</v>
      </c>
      <c r="M77" s="22">
        <v>1929885875</v>
      </c>
      <c r="N77" s="21">
        <v>20238754083</v>
      </c>
      <c r="O77" s="15">
        <f t="shared" si="13"/>
        <v>4128816093</v>
      </c>
      <c r="Q77" s="35">
        <f t="shared" si="14"/>
        <v>32373832196</v>
      </c>
      <c r="R77" s="35">
        <f t="shared" si="15"/>
        <v>57700478541</v>
      </c>
      <c r="S77" s="35">
        <f t="shared" si="16"/>
        <v>33226074602</v>
      </c>
      <c r="T77" s="35">
        <f t="shared" si="17"/>
        <v>24287214102</v>
      </c>
      <c r="U77" s="35">
        <f t="shared" si="18"/>
        <v>16972935686</v>
      </c>
      <c r="V77" s="35">
        <f t="shared" si="19"/>
        <v>21661884903</v>
      </c>
      <c r="W77" s="35">
        <f t="shared" si="20"/>
        <v>237516665127</v>
      </c>
      <c r="X77" s="35">
        <f t="shared" si="21"/>
        <v>51294245097</v>
      </c>
    </row>
    <row r="78" spans="1:24">
      <c r="A78" s="19">
        <v>44896</v>
      </c>
      <c r="B78" s="14">
        <v>13.444977217785423</v>
      </c>
      <c r="C78" s="14">
        <v>24.650563753408349</v>
      </c>
      <c r="D78" s="14">
        <v>14.152579088363936</v>
      </c>
      <c r="E78" s="14">
        <v>8.9610591632502903</v>
      </c>
      <c r="F78" s="20">
        <f t="shared" si="12"/>
        <v>38.790820777192003</v>
      </c>
      <c r="H78" s="22">
        <v>2442828558</v>
      </c>
      <c r="I78" s="22">
        <v>5020558022</v>
      </c>
      <c r="J78" s="22">
        <v>2855025341</v>
      </c>
      <c r="K78" s="22">
        <v>1650312766</v>
      </c>
      <c r="L78" s="21">
        <v>1337291723</v>
      </c>
      <c r="M78" s="22">
        <v>1389197175</v>
      </c>
      <c r="N78" s="21">
        <v>19351488883</v>
      </c>
      <c r="O78" s="15">
        <f t="shared" si="13"/>
        <v>4656275298</v>
      </c>
      <c r="Q78" s="35">
        <f t="shared" si="14"/>
        <v>31911582196</v>
      </c>
      <c r="R78" s="35">
        <f t="shared" si="15"/>
        <v>58507982472</v>
      </c>
      <c r="S78" s="35">
        <f t="shared" si="16"/>
        <v>33591071487</v>
      </c>
      <c r="T78" s="35">
        <f t="shared" si="17"/>
        <v>23382312992</v>
      </c>
      <c r="U78" s="35">
        <f t="shared" si="18"/>
        <v>17059652312</v>
      </c>
      <c r="V78" s="35">
        <f t="shared" si="19"/>
        <v>21269026449</v>
      </c>
      <c r="W78" s="35">
        <f t="shared" si="20"/>
        <v>237349493408</v>
      </c>
      <c r="X78" s="35">
        <f t="shared" si="21"/>
        <v>51627865500</v>
      </c>
    </row>
    <row r="79" spans="1:24">
      <c r="A79" s="19">
        <v>44927</v>
      </c>
      <c r="B79" s="14">
        <v>13.19341122959348</v>
      </c>
      <c r="C79" s="14">
        <v>24.844133946650743</v>
      </c>
      <c r="D79" s="14">
        <v>14.205173679718918</v>
      </c>
      <c r="E79" s="14">
        <v>8.9025753676172243</v>
      </c>
      <c r="F79" s="20">
        <f t="shared" si="12"/>
        <v>38.854705776419635</v>
      </c>
      <c r="H79" s="22">
        <v>2118443018</v>
      </c>
      <c r="I79" s="22">
        <v>4245761187</v>
      </c>
      <c r="J79" s="22">
        <v>2610561059</v>
      </c>
      <c r="K79" s="22">
        <v>1501423879</v>
      </c>
      <c r="L79" s="21">
        <v>1428157134</v>
      </c>
      <c r="M79" s="22">
        <v>1494479379</v>
      </c>
      <c r="N79" s="21">
        <v>17087075353</v>
      </c>
      <c r="O79" s="15">
        <f t="shared" si="13"/>
        <v>3688249697</v>
      </c>
      <c r="Q79" s="35">
        <f t="shared" si="14"/>
        <v>31281313127</v>
      </c>
      <c r="R79" s="35">
        <f t="shared" si="15"/>
        <v>58904942765</v>
      </c>
      <c r="S79" s="35">
        <f t="shared" si="16"/>
        <v>33680181582</v>
      </c>
      <c r="T79" s="35">
        <f t="shared" si="17"/>
        <v>23052987939</v>
      </c>
      <c r="U79" s="35">
        <f t="shared" si="18"/>
        <v>17382280881</v>
      </c>
      <c r="V79" s="35">
        <f t="shared" si="19"/>
        <v>21107827450</v>
      </c>
      <c r="W79" s="35">
        <f t="shared" si="20"/>
        <v>237097994561</v>
      </c>
      <c r="X79" s="35">
        <f t="shared" si="21"/>
        <v>51688460817</v>
      </c>
    </row>
    <row r="80" spans="1:24">
      <c r="A80" s="19">
        <v>44958</v>
      </c>
      <c r="B80" s="14">
        <v>13.190899613412519</v>
      </c>
      <c r="C80" s="14">
        <v>24.87157613644527</v>
      </c>
      <c r="D80" s="14">
        <v>14.41372987396338</v>
      </c>
      <c r="E80" s="14">
        <v>8.8458862540848138</v>
      </c>
      <c r="F80" s="20">
        <f t="shared" si="12"/>
        <v>38.67790812209401</v>
      </c>
      <c r="H80" s="22">
        <v>1992617011</v>
      </c>
      <c r="I80" s="22">
        <v>3866460482</v>
      </c>
      <c r="J80" s="22">
        <v>2756363892</v>
      </c>
      <c r="K80" s="22">
        <v>1469644878</v>
      </c>
      <c r="L80" s="21">
        <v>1307361563</v>
      </c>
      <c r="M80" s="22">
        <v>1167798516</v>
      </c>
      <c r="N80" s="21">
        <v>16136889629</v>
      </c>
      <c r="O80" s="15">
        <f t="shared" si="13"/>
        <v>3576643287</v>
      </c>
      <c r="Q80" s="35">
        <f t="shared" si="14"/>
        <v>31362934160</v>
      </c>
      <c r="R80" s="35">
        <f t="shared" si="15"/>
        <v>59135133136</v>
      </c>
      <c r="S80" s="35">
        <f t="shared" si="16"/>
        <v>34270358678</v>
      </c>
      <c r="T80" s="35">
        <f t="shared" si="17"/>
        <v>22701750975</v>
      </c>
      <c r="U80" s="35">
        <f t="shared" si="18"/>
        <v>17530410617</v>
      </c>
      <c r="V80" s="35">
        <f t="shared" si="19"/>
        <v>21032147640</v>
      </c>
      <c r="W80" s="35">
        <f t="shared" si="20"/>
        <v>237761899218</v>
      </c>
      <c r="X80" s="35">
        <f t="shared" si="21"/>
        <v>51729164012</v>
      </c>
    </row>
    <row r="81" spans="1:24">
      <c r="A81" s="19">
        <v>44986</v>
      </c>
      <c r="B81" s="14">
        <v>13.201021676068656</v>
      </c>
      <c r="C81" s="14">
        <v>25.077509531138631</v>
      </c>
      <c r="D81" s="14">
        <v>14.592458057566585</v>
      </c>
      <c r="E81" s="14">
        <v>8.8761355038313816</v>
      </c>
      <c r="F81" s="20">
        <f t="shared" si="12"/>
        <v>38.252875231394754</v>
      </c>
      <c r="H81" s="22">
        <v>2178732287</v>
      </c>
      <c r="I81" s="22">
        <v>4889846059</v>
      </c>
      <c r="J81" s="22">
        <v>2995189949</v>
      </c>
      <c r="K81" s="22">
        <v>1727359468</v>
      </c>
      <c r="L81" s="21">
        <v>1330611522</v>
      </c>
      <c r="M81" s="22">
        <v>1513144819</v>
      </c>
      <c r="N81" s="21">
        <v>18856829629</v>
      </c>
      <c r="O81" s="15">
        <f t="shared" si="13"/>
        <v>4221945525</v>
      </c>
      <c r="Q81" s="35">
        <f t="shared" si="14"/>
        <v>31123389591</v>
      </c>
      <c r="R81" s="35">
        <f t="shared" si="15"/>
        <v>59123991935</v>
      </c>
      <c r="S81" s="35">
        <f t="shared" si="16"/>
        <v>34403909664</v>
      </c>
      <c r="T81" s="35">
        <f t="shared" si="17"/>
        <v>21650804893</v>
      </c>
      <c r="U81" s="35">
        <f t="shared" si="18"/>
        <v>17279361938</v>
      </c>
      <c r="V81" s="35">
        <f t="shared" si="19"/>
        <v>20926821433</v>
      </c>
      <c r="W81" s="35">
        <f t="shared" si="20"/>
        <v>235765083594</v>
      </c>
      <c r="X81" s="35">
        <f t="shared" si="21"/>
        <v>51256804140</v>
      </c>
    </row>
    <row r="82" spans="1:24">
      <c r="A82" s="19">
        <v>45017</v>
      </c>
      <c r="B82" s="14">
        <v>13.113703273510508</v>
      </c>
      <c r="C82" s="14">
        <v>25.031601399317676</v>
      </c>
      <c r="D82" s="14">
        <v>14.783463991369677</v>
      </c>
      <c r="E82" s="14">
        <v>8.8279907567370941</v>
      </c>
      <c r="F82" s="20">
        <f t="shared" si="12"/>
        <v>38.243240579065045</v>
      </c>
      <c r="H82" s="22">
        <v>2168511969</v>
      </c>
      <c r="I82" s="22">
        <v>3963900695</v>
      </c>
      <c r="J82" s="22">
        <v>2674835312</v>
      </c>
      <c r="K82" s="22">
        <v>1137707739</v>
      </c>
      <c r="L82" s="21">
        <v>1415499779</v>
      </c>
      <c r="M82" s="22">
        <v>1232323726</v>
      </c>
      <c r="N82" s="21">
        <v>16156224997</v>
      </c>
      <c r="O82" s="15">
        <f t="shared" si="13"/>
        <v>3563445777</v>
      </c>
      <c r="Q82" s="35">
        <f t="shared" si="14"/>
        <v>30511692500</v>
      </c>
      <c r="R82" s="35">
        <f t="shared" si="15"/>
        <v>58241101598</v>
      </c>
      <c r="S82" s="35">
        <f t="shared" si="16"/>
        <v>34396729740</v>
      </c>
      <c r="T82" s="35">
        <f t="shared" si="17"/>
        <v>20925484195</v>
      </c>
      <c r="U82" s="35">
        <f t="shared" si="18"/>
        <v>17475270730</v>
      </c>
      <c r="V82" s="35">
        <f t="shared" si="19"/>
        <v>20540112411</v>
      </c>
      <c r="W82" s="35">
        <f t="shared" si="20"/>
        <v>232670396686</v>
      </c>
      <c r="X82" s="35">
        <f t="shared" si="21"/>
        <v>50580005512</v>
      </c>
    </row>
    <row r="83" spans="1:24">
      <c r="A83" s="19">
        <v>45047</v>
      </c>
      <c r="B83" s="14">
        <v>13.016740271315072</v>
      </c>
      <c r="C83" s="14">
        <v>25.169467795746787</v>
      </c>
      <c r="D83" s="14">
        <v>15.081014441658603</v>
      </c>
      <c r="E83" s="14">
        <v>8.7179853252022745</v>
      </c>
      <c r="F83" s="20">
        <f t="shared" si="12"/>
        <v>38.014792166077271</v>
      </c>
      <c r="H83" s="22">
        <v>2264256308</v>
      </c>
      <c r="I83" s="22">
        <v>4455486474</v>
      </c>
      <c r="J83" s="22">
        <v>3213569258</v>
      </c>
      <c r="K83" s="22">
        <v>1391138207</v>
      </c>
      <c r="L83" s="21">
        <v>1377534645</v>
      </c>
      <c r="M83" s="22">
        <v>1438782982</v>
      </c>
      <c r="N83" s="21">
        <v>18100203585</v>
      </c>
      <c r="O83" s="15">
        <f t="shared" si="13"/>
        <v>3959435711</v>
      </c>
      <c r="Q83" s="35">
        <f t="shared" si="14"/>
        <v>30055573145</v>
      </c>
      <c r="R83" s="35">
        <f t="shared" si="15"/>
        <v>58116146177</v>
      </c>
      <c r="S83" s="35">
        <f t="shared" si="16"/>
        <v>34821969495</v>
      </c>
      <c r="T83" s="35">
        <f t="shared" si="17"/>
        <v>20134390876</v>
      </c>
      <c r="U83" s="35">
        <f t="shared" si="18"/>
        <v>17524159219</v>
      </c>
      <c r="V83" s="35">
        <f t="shared" si="19"/>
        <v>20129774441</v>
      </c>
      <c r="W83" s="35">
        <f t="shared" si="20"/>
        <v>230899353334</v>
      </c>
      <c r="X83" s="35">
        <f t="shared" si="21"/>
        <v>50117339981</v>
      </c>
    </row>
    <row r="84" spans="1:24">
      <c r="A84" s="19">
        <v>45078</v>
      </c>
      <c r="B84" s="14">
        <v>12.81089816064982</v>
      </c>
      <c r="C84" s="14">
        <v>25.209203149975551</v>
      </c>
      <c r="D84" s="14">
        <v>15.401576366059</v>
      </c>
      <c r="E84" s="14">
        <v>8.5157720874073544</v>
      </c>
      <c r="F84" s="20">
        <f t="shared" si="12"/>
        <v>38.062550235908276</v>
      </c>
      <c r="H84" s="22">
        <v>2147289807</v>
      </c>
      <c r="I84" s="22">
        <v>4626308823</v>
      </c>
      <c r="J84" s="22">
        <v>2809772342</v>
      </c>
      <c r="K84" s="22">
        <v>1675507357</v>
      </c>
      <c r="L84" s="21">
        <v>1475240999</v>
      </c>
      <c r="M84" s="22">
        <v>1435847187</v>
      </c>
      <c r="N84" s="21">
        <v>18354827377</v>
      </c>
      <c r="O84" s="15">
        <f t="shared" si="13"/>
        <v>4184860862</v>
      </c>
      <c r="Q84" s="35">
        <f t="shared" si="14"/>
        <v>29201332298</v>
      </c>
      <c r="R84" s="35">
        <f t="shared" si="15"/>
        <v>57462194213</v>
      </c>
      <c r="S84" s="35">
        <f t="shared" si="16"/>
        <v>35106558786</v>
      </c>
      <c r="T84" s="35">
        <f t="shared" si="17"/>
        <v>19603233136</v>
      </c>
      <c r="U84" s="35">
        <f t="shared" si="18"/>
        <v>17685305613</v>
      </c>
      <c r="V84" s="35">
        <f t="shared" si="19"/>
        <v>19410964585</v>
      </c>
      <c r="W84" s="35">
        <f t="shared" si="20"/>
        <v>227941337879</v>
      </c>
      <c r="X84" s="35">
        <f t="shared" si="21"/>
        <v>49471749248</v>
      </c>
    </row>
    <row r="85" spans="1:24">
      <c r="A85" s="19">
        <v>45108</v>
      </c>
      <c r="B85" s="14">
        <v>12.6632488863973</v>
      </c>
      <c r="C85" s="14">
        <v>24.914602071798996</v>
      </c>
      <c r="D85" s="14">
        <v>15.586404505152071</v>
      </c>
      <c r="E85" s="14">
        <v>8.5651815781674383</v>
      </c>
      <c r="F85" s="20">
        <f t="shared" si="12"/>
        <v>38.270562958484192</v>
      </c>
      <c r="H85" s="22">
        <v>2212286112</v>
      </c>
      <c r="I85" s="22">
        <v>3939442406</v>
      </c>
      <c r="J85" s="22">
        <v>3447057013</v>
      </c>
      <c r="K85" s="22">
        <v>1493049786</v>
      </c>
      <c r="L85" s="21">
        <v>1265497220</v>
      </c>
      <c r="M85" s="22">
        <v>1444903375</v>
      </c>
      <c r="N85" s="21">
        <v>17956559953</v>
      </c>
      <c r="O85" s="15">
        <f t="shared" si="13"/>
        <v>4154324041</v>
      </c>
      <c r="Q85" s="35">
        <f t="shared" si="14"/>
        <v>28632857161</v>
      </c>
      <c r="R85" s="35">
        <f t="shared" si="15"/>
        <v>56334377437</v>
      </c>
      <c r="S85" s="35">
        <f t="shared" si="16"/>
        <v>35242400892</v>
      </c>
      <c r="T85" s="35">
        <f t="shared" si="17"/>
        <v>19348332770</v>
      </c>
      <c r="U85" s="35">
        <f t="shared" si="18"/>
        <v>17562116777</v>
      </c>
      <c r="V85" s="35">
        <f t="shared" si="19"/>
        <v>19366721991</v>
      </c>
      <c r="W85" s="35">
        <f t="shared" si="20"/>
        <v>226109876047</v>
      </c>
      <c r="X85" s="35">
        <f t="shared" si="21"/>
        <v>49623069019</v>
      </c>
    </row>
    <row r="86" spans="1:24">
      <c r="A86" s="19">
        <v>45139</v>
      </c>
      <c r="B86" s="14">
        <v>12.502554866351559</v>
      </c>
      <c r="C86" s="14">
        <v>24.754857606176568</v>
      </c>
      <c r="D86" s="14">
        <v>16.152034765617959</v>
      </c>
      <c r="E86" s="14">
        <v>8.4195834204679585</v>
      </c>
      <c r="F86" s="20">
        <f t="shared" si="12"/>
        <v>38.170969341385955</v>
      </c>
      <c r="H86" s="22">
        <v>2281775323</v>
      </c>
      <c r="I86" s="22">
        <v>4423842790</v>
      </c>
      <c r="J86" s="22">
        <v>4010089926</v>
      </c>
      <c r="K86" s="22">
        <v>1346803429</v>
      </c>
      <c r="L86" s="21">
        <v>1318065153</v>
      </c>
      <c r="M86" s="22">
        <v>1334450310</v>
      </c>
      <c r="N86" s="21">
        <v>18735340689</v>
      </c>
      <c r="O86" s="15">
        <f t="shared" si="13"/>
        <v>4020313758</v>
      </c>
      <c r="Q86" s="35">
        <f t="shared" si="14"/>
        <v>28073951627</v>
      </c>
      <c r="R86" s="35">
        <f t="shared" si="15"/>
        <v>55585972819</v>
      </c>
      <c r="S86" s="35">
        <f t="shared" si="16"/>
        <v>36268702480</v>
      </c>
      <c r="T86" s="35">
        <f t="shared" si="17"/>
        <v>19043518474</v>
      </c>
      <c r="U86" s="35">
        <f t="shared" si="18"/>
        <v>17229339967</v>
      </c>
      <c r="V86" s="35">
        <f t="shared" si="19"/>
        <v>18905814067</v>
      </c>
      <c r="W86" s="35">
        <f t="shared" si="20"/>
        <v>224545740746</v>
      </c>
      <c r="X86" s="35">
        <f t="shared" si="21"/>
        <v>49438441312</v>
      </c>
    </row>
    <row r="87" spans="1:24">
      <c r="A87" s="19">
        <v>45170</v>
      </c>
      <c r="B87" s="14">
        <v>12.384272819547235</v>
      </c>
      <c r="C87" s="14">
        <v>24.217432698592418</v>
      </c>
      <c r="D87" s="14">
        <v>17.008474910176179</v>
      </c>
      <c r="E87" s="14">
        <v>8.3115988579035633</v>
      </c>
      <c r="F87" s="20">
        <f t="shared" si="12"/>
        <v>38.07822071378061</v>
      </c>
      <c r="H87" s="22">
        <v>2153091022</v>
      </c>
      <c r="I87" s="22">
        <v>3655510973</v>
      </c>
      <c r="J87" s="22">
        <v>4036889843</v>
      </c>
      <c r="K87" s="22">
        <v>1446364165</v>
      </c>
      <c r="L87" s="21">
        <v>1351208516</v>
      </c>
      <c r="M87" s="22">
        <v>1908982791</v>
      </c>
      <c r="N87" s="21">
        <v>18806193409</v>
      </c>
      <c r="O87" s="15">
        <f t="shared" si="13"/>
        <v>4254146099</v>
      </c>
      <c r="Q87" s="35">
        <f t="shared" si="14"/>
        <v>27400754862</v>
      </c>
      <c r="R87" s="35">
        <f t="shared" si="15"/>
        <v>53582147812</v>
      </c>
      <c r="S87" s="35">
        <f t="shared" si="16"/>
        <v>37632007820</v>
      </c>
      <c r="T87" s="35">
        <f t="shared" si="17"/>
        <v>18470201985</v>
      </c>
      <c r="U87" s="35">
        <f t="shared" si="18"/>
        <v>16936836870</v>
      </c>
      <c r="V87" s="35">
        <f t="shared" si="19"/>
        <v>18389782439</v>
      </c>
      <c r="W87" s="35">
        <f t="shared" si="20"/>
        <v>221254428874</v>
      </c>
      <c r="X87" s="35">
        <f t="shared" si="21"/>
        <v>48842697086</v>
      </c>
    </row>
    <row r="88" spans="1:24">
      <c r="A88" s="19">
        <v>45200</v>
      </c>
      <c r="B88" s="14">
        <v>12.12167202170628</v>
      </c>
      <c r="C88" s="14">
        <v>24.032180832889701</v>
      </c>
      <c r="D88" s="14">
        <v>17.632537066905176</v>
      </c>
      <c r="E88" s="14">
        <v>8.2236015140701522</v>
      </c>
      <c r="F88" s="20">
        <f t="shared" si="12"/>
        <v>37.990008564428692</v>
      </c>
      <c r="H88" s="22">
        <v>2062092722</v>
      </c>
      <c r="I88" s="22">
        <v>4881342823</v>
      </c>
      <c r="J88" s="22">
        <v>4245458337</v>
      </c>
      <c r="K88" s="22">
        <v>1316498651</v>
      </c>
      <c r="L88" s="21">
        <v>1611651133</v>
      </c>
      <c r="M88" s="22">
        <v>1813092812</v>
      </c>
      <c r="N88" s="21">
        <v>20352930891</v>
      </c>
      <c r="O88" s="15">
        <f t="shared" si="13"/>
        <v>4422794413</v>
      </c>
      <c r="Q88" s="35">
        <f t="shared" si="14"/>
        <v>26683841877</v>
      </c>
      <c r="R88" s="35">
        <f t="shared" si="15"/>
        <v>52902843119</v>
      </c>
      <c r="S88" s="35">
        <f t="shared" si="16"/>
        <v>38815093342</v>
      </c>
      <c r="T88" s="35">
        <f t="shared" si="17"/>
        <v>17977585078</v>
      </c>
      <c r="U88" s="35">
        <f t="shared" si="18"/>
        <v>16819815554</v>
      </c>
      <c r="V88" s="35">
        <f t="shared" si="19"/>
        <v>18102888947</v>
      </c>
      <c r="W88" s="35">
        <f t="shared" si="20"/>
        <v>220133318478</v>
      </c>
      <c r="X88" s="35">
        <f t="shared" si="21"/>
        <v>48831250561</v>
      </c>
    </row>
    <row r="89" spans="1:24">
      <c r="A89" s="19">
        <v>45231</v>
      </c>
      <c r="B89" s="14">
        <v>11.90404189879721</v>
      </c>
      <c r="C89" s="14">
        <v>23.856703352784102</v>
      </c>
      <c r="D89" s="14">
        <v>18.117151531971047</v>
      </c>
      <c r="E89" s="14">
        <v>8.2455141011469522</v>
      </c>
      <c r="F89" s="20">
        <f t="shared" si="12"/>
        <v>37.876589115300689</v>
      </c>
      <c r="H89" s="22">
        <v>2130064581</v>
      </c>
      <c r="I89" s="22">
        <v>4442328999</v>
      </c>
      <c r="J89" s="22">
        <v>4146756514</v>
      </c>
      <c r="K89" s="22">
        <v>1198753753</v>
      </c>
      <c r="L89" s="21">
        <v>1555874562</v>
      </c>
      <c r="M89" s="22">
        <v>1941566213</v>
      </c>
      <c r="N89" s="21">
        <v>19795411087</v>
      </c>
      <c r="O89" s="15">
        <f t="shared" si="13"/>
        <v>4380066465</v>
      </c>
      <c r="Q89" s="35">
        <f t="shared" si="14"/>
        <v>26151988718</v>
      </c>
      <c r="R89" s="35">
        <f t="shared" si="15"/>
        <v>52410789733</v>
      </c>
      <c r="S89" s="35">
        <f t="shared" si="16"/>
        <v>39801568786</v>
      </c>
      <c r="T89" s="35">
        <f t="shared" si="17"/>
        <v>17354564078</v>
      </c>
      <c r="U89" s="35">
        <f t="shared" si="18"/>
        <v>16773993949</v>
      </c>
      <c r="V89" s="35">
        <f t="shared" si="19"/>
        <v>18114569285</v>
      </c>
      <c r="W89" s="35">
        <f t="shared" si="20"/>
        <v>219689975482</v>
      </c>
      <c r="X89" s="35">
        <f t="shared" si="21"/>
        <v>49082500933</v>
      </c>
    </row>
    <row r="90" spans="1:24">
      <c r="A90" s="19">
        <v>45261</v>
      </c>
      <c r="B90" s="14">
        <v>11.771364261246008</v>
      </c>
      <c r="C90" s="14">
        <v>23.57309308714569</v>
      </c>
      <c r="D90" s="14">
        <v>18.247030939139673</v>
      </c>
      <c r="E90" s="14">
        <v>8.5227288682745197</v>
      </c>
      <c r="F90" s="20">
        <f t="shared" si="12"/>
        <v>37.885782844194104</v>
      </c>
      <c r="H90" s="22">
        <v>2050856376</v>
      </c>
      <c r="I90" s="22">
        <v>4196250047</v>
      </c>
      <c r="J90" s="22">
        <v>2984581639</v>
      </c>
      <c r="K90" s="22">
        <v>1719053686</v>
      </c>
      <c r="L90" s="21">
        <v>1521174734</v>
      </c>
      <c r="M90" s="22">
        <v>1925451338</v>
      </c>
      <c r="N90" s="21">
        <v>18497813154</v>
      </c>
      <c r="O90" s="15">
        <f t="shared" si="13"/>
        <v>4100445334</v>
      </c>
      <c r="Q90" s="35">
        <f t="shared" si="14"/>
        <v>25760016536</v>
      </c>
      <c r="R90" s="35">
        <f t="shared" si="15"/>
        <v>51586481758</v>
      </c>
      <c r="S90" s="35">
        <f t="shared" si="16"/>
        <v>39931125084</v>
      </c>
      <c r="T90" s="35">
        <f t="shared" si="17"/>
        <v>17423304998</v>
      </c>
      <c r="U90" s="35">
        <f t="shared" si="18"/>
        <v>16957876960</v>
      </c>
      <c r="V90" s="35">
        <f t="shared" si="19"/>
        <v>18650823448</v>
      </c>
      <c r="W90" s="35">
        <f t="shared" si="20"/>
        <v>218836299753</v>
      </c>
      <c r="X90" s="35">
        <f t="shared" si="21"/>
        <v>48526670969</v>
      </c>
    </row>
    <row r="91" spans="1:24">
      <c r="A91" s="19">
        <v>45292</v>
      </c>
      <c r="B91" s="14">
        <v>11.711856737408567</v>
      </c>
      <c r="C91" s="14">
        <v>23.451694768432478</v>
      </c>
      <c r="D91" s="14">
        <v>18.817449445917081</v>
      </c>
      <c r="E91" s="14">
        <v>8.4007556172821136</v>
      </c>
      <c r="F91" s="20">
        <f t="shared" si="12"/>
        <v>37.618243430959765</v>
      </c>
      <c r="H91" s="22">
        <v>2179273233</v>
      </c>
      <c r="I91" s="22">
        <v>4362662611</v>
      </c>
      <c r="J91" s="22">
        <v>4165810790</v>
      </c>
      <c r="K91" s="22">
        <v>1343242355</v>
      </c>
      <c r="L91" s="21">
        <v>1439009428</v>
      </c>
      <c r="M91" s="22">
        <v>1364598276</v>
      </c>
      <c r="N91" s="21">
        <v>18718328709</v>
      </c>
      <c r="O91" s="15">
        <f t="shared" si="13"/>
        <v>3863732016</v>
      </c>
      <c r="Q91" s="35">
        <f t="shared" si="14"/>
        <v>25820846751</v>
      </c>
      <c r="R91" s="35">
        <f t="shared" si="15"/>
        <v>51703383182</v>
      </c>
      <c r="S91" s="35">
        <f t="shared" si="16"/>
        <v>41486374815</v>
      </c>
      <c r="T91" s="35">
        <f t="shared" si="17"/>
        <v>17265123474</v>
      </c>
      <c r="U91" s="35">
        <f t="shared" si="18"/>
        <v>16968729254</v>
      </c>
      <c r="V91" s="35">
        <f t="shared" si="19"/>
        <v>18520942345</v>
      </c>
      <c r="W91" s="35">
        <f t="shared" si="20"/>
        <v>220467553109</v>
      </c>
      <c r="X91" s="35">
        <f t="shared" si="21"/>
        <v>48702153288</v>
      </c>
    </row>
    <row r="92" spans="1:24">
      <c r="A92" s="19">
        <v>45323</v>
      </c>
      <c r="B92" s="14">
        <v>11.604657333940002</v>
      </c>
      <c r="C92" s="14">
        <v>23.618749816798111</v>
      </c>
      <c r="D92" s="14">
        <v>18.943988760541504</v>
      </c>
      <c r="E92" s="14">
        <v>8.3994145064083767</v>
      </c>
      <c r="F92" s="20">
        <f t="shared" si="12"/>
        <v>37.433189582312011</v>
      </c>
      <c r="H92" s="22">
        <v>1856818201</v>
      </c>
      <c r="I92" s="22">
        <v>4439392222</v>
      </c>
      <c r="J92" s="22">
        <v>3199470104</v>
      </c>
      <c r="K92" s="22">
        <v>1211417857</v>
      </c>
      <c r="L92" s="21">
        <v>1370728865</v>
      </c>
      <c r="M92" s="22">
        <v>1237613146</v>
      </c>
      <c r="N92" s="21">
        <v>17003326247</v>
      </c>
      <c r="O92" s="15">
        <f t="shared" si="13"/>
        <v>3687885852</v>
      </c>
      <c r="Q92" s="35">
        <f t="shared" si="14"/>
        <v>25685047941</v>
      </c>
      <c r="R92" s="35">
        <f t="shared" si="15"/>
        <v>52276314922</v>
      </c>
      <c r="S92" s="35">
        <f t="shared" si="16"/>
        <v>41929481027</v>
      </c>
      <c r="T92" s="35">
        <f t="shared" si="17"/>
        <v>17006896453</v>
      </c>
      <c r="U92" s="35">
        <f t="shared" si="18"/>
        <v>17032096556</v>
      </c>
      <c r="V92" s="35">
        <f t="shared" si="19"/>
        <v>18590756975</v>
      </c>
      <c r="W92" s="35">
        <f t="shared" si="20"/>
        <v>221333989727</v>
      </c>
      <c r="X92" s="35">
        <f t="shared" si="21"/>
        <v>48813395853</v>
      </c>
    </row>
    <row r="93" spans="1:24">
      <c r="A93" s="19">
        <v>45352</v>
      </c>
      <c r="B93" s="14">
        <v>11.382146582416649</v>
      </c>
      <c r="C93" s="14">
        <v>23.382639617177762</v>
      </c>
      <c r="D93" s="14">
        <v>19.46755349350903</v>
      </c>
      <c r="E93" s="14">
        <v>8.3926301220965165</v>
      </c>
      <c r="F93" s="20">
        <f t="shared" si="12"/>
        <v>37.375030184800039</v>
      </c>
      <c r="H93" s="22">
        <v>1864067010</v>
      </c>
      <c r="I93" s="22">
        <v>4732567778</v>
      </c>
      <c r="J93" s="22">
        <v>4458163771</v>
      </c>
      <c r="K93" s="22">
        <v>1643637892</v>
      </c>
      <c r="L93" s="21">
        <v>1577649254</v>
      </c>
      <c r="M93" s="22">
        <v>1629249174</v>
      </c>
      <c r="N93" s="21">
        <v>20419114574</v>
      </c>
      <c r="O93" s="15">
        <f t="shared" si="13"/>
        <v>4513779695</v>
      </c>
      <c r="Q93" s="35">
        <f t="shared" si="14"/>
        <v>25370382664</v>
      </c>
      <c r="R93" s="35">
        <f t="shared" si="15"/>
        <v>52119036641</v>
      </c>
      <c r="S93" s="35">
        <f t="shared" si="16"/>
        <v>43392454849</v>
      </c>
      <c r="T93" s="35">
        <f t="shared" si="17"/>
        <v>16923174877</v>
      </c>
      <c r="U93" s="35">
        <f t="shared" si="18"/>
        <v>17279134288</v>
      </c>
      <c r="V93" s="35">
        <f t="shared" si="19"/>
        <v>18706861330</v>
      </c>
      <c r="W93" s="35">
        <f t="shared" si="20"/>
        <v>222896274672</v>
      </c>
      <c r="X93" s="35">
        <f t="shared" si="21"/>
        <v>49105230023</v>
      </c>
    </row>
    <row r="94" spans="1:24">
      <c r="A94" s="19">
        <v>45383</v>
      </c>
      <c r="B94" s="14">
        <v>11.105685049324448</v>
      </c>
      <c r="C94" s="14">
        <v>23.437786064629059</v>
      </c>
      <c r="D94" s="14">
        <v>20.052945383212407</v>
      </c>
      <c r="E94" s="14">
        <v>8.3469805518701818</v>
      </c>
      <c r="F94" s="20">
        <f t="shared" si="12"/>
        <v>37.056602950963899</v>
      </c>
      <c r="H94" s="22">
        <v>2164227792</v>
      </c>
      <c r="I94" s="22">
        <v>5378273924</v>
      </c>
      <c r="J94" s="22">
        <v>5084596651</v>
      </c>
      <c r="K94" s="22">
        <v>1491083063</v>
      </c>
      <c r="L94" s="21">
        <v>1676215516</v>
      </c>
      <c r="M94" s="22">
        <v>1590502491</v>
      </c>
      <c r="N94" s="21">
        <v>21666376066</v>
      </c>
      <c r="O94" s="15">
        <f t="shared" si="13"/>
        <v>4281476629</v>
      </c>
      <c r="Q94" s="35">
        <f t="shared" si="14"/>
        <v>25366098487</v>
      </c>
      <c r="R94" s="35">
        <f t="shared" si="15"/>
        <v>53533409870</v>
      </c>
      <c r="S94" s="35">
        <f t="shared" si="16"/>
        <v>45802216188</v>
      </c>
      <c r="T94" s="35">
        <f t="shared" si="17"/>
        <v>17276550201</v>
      </c>
      <c r="U94" s="35">
        <f t="shared" si="18"/>
        <v>17539850025</v>
      </c>
      <c r="V94" s="35">
        <f t="shared" si="19"/>
        <v>19065040095</v>
      </c>
      <c r="W94" s="35">
        <f t="shared" si="20"/>
        <v>228406425741</v>
      </c>
      <c r="X94" s="35">
        <f t="shared" si="21"/>
        <v>49823260875</v>
      </c>
    </row>
    <row r="95" spans="1:24">
      <c r="A95" s="19">
        <v>45413</v>
      </c>
      <c r="B95" s="14">
        <v>10.856575170533961</v>
      </c>
      <c r="C95" s="14">
        <v>23.562574261592719</v>
      </c>
      <c r="D95" s="14">
        <v>20.470723250104761</v>
      </c>
      <c r="E95" s="14">
        <v>8.3661405783440852</v>
      </c>
      <c r="F95" s="20">
        <f t="shared" si="12"/>
        <v>36.743986739424471</v>
      </c>
      <c r="H95" s="22">
        <v>2153144461</v>
      </c>
      <c r="I95" s="22">
        <v>5734251607</v>
      </c>
      <c r="J95" s="22">
        <v>5031144217</v>
      </c>
      <c r="K95" s="22">
        <v>1634806239</v>
      </c>
      <c r="L95" s="21">
        <v>1659911594</v>
      </c>
      <c r="M95" s="22">
        <v>1835383894</v>
      </c>
      <c r="N95" s="21">
        <v>22317616771</v>
      </c>
      <c r="O95" s="15">
        <f t="shared" si="13"/>
        <v>4268974759</v>
      </c>
      <c r="Q95" s="35">
        <f t="shared" si="14"/>
        <v>25254986640</v>
      </c>
      <c r="R95" s="35">
        <f t="shared" si="15"/>
        <v>54812175003</v>
      </c>
      <c r="S95" s="35">
        <f t="shared" si="16"/>
        <v>47619791147</v>
      </c>
      <c r="T95" s="35">
        <f t="shared" si="17"/>
        <v>17520218233</v>
      </c>
      <c r="U95" s="35">
        <f t="shared" si="18"/>
        <v>17822226974</v>
      </c>
      <c r="V95" s="35">
        <f t="shared" si="19"/>
        <v>19461641007</v>
      </c>
      <c r="W95" s="35">
        <f t="shared" si="20"/>
        <v>232623838927</v>
      </c>
      <c r="X95" s="35">
        <f t="shared" si="21"/>
        <v>50132799923</v>
      </c>
    </row>
    <row r="96" spans="1:24">
      <c r="A96" s="19">
        <v>45444</v>
      </c>
      <c r="B96" s="14">
        <v>10.570564957516311</v>
      </c>
      <c r="C96" s="14">
        <v>23.765284322694853</v>
      </c>
      <c r="D96" s="14">
        <v>21.10835165740674</v>
      </c>
      <c r="E96" s="14">
        <v>8.3976105141338255</v>
      </c>
      <c r="F96" s="20">
        <f t="shared" si="12"/>
        <v>36.158188548248269</v>
      </c>
      <c r="H96" s="22">
        <v>2113693183</v>
      </c>
      <c r="I96" s="22">
        <v>6518151737</v>
      </c>
      <c r="J96" s="22">
        <v>5554552236</v>
      </c>
      <c r="K96" s="22">
        <v>1593865568</v>
      </c>
      <c r="L96" s="21">
        <v>1810960641</v>
      </c>
      <c r="M96" s="22">
        <v>2010922366</v>
      </c>
      <c r="N96" s="21">
        <v>24331182038</v>
      </c>
      <c r="O96" s="15">
        <f t="shared" si="13"/>
        <v>4729036307</v>
      </c>
      <c r="Q96" s="35">
        <f t="shared" si="14"/>
        <v>25221390016</v>
      </c>
      <c r="R96" s="35">
        <f t="shared" si="15"/>
        <v>56704017917</v>
      </c>
      <c r="S96" s="35">
        <f t="shared" si="16"/>
        <v>50364571041</v>
      </c>
      <c r="T96" s="35">
        <f t="shared" si="17"/>
        <v>17438576444</v>
      </c>
      <c r="U96" s="35">
        <f t="shared" si="18"/>
        <v>18157946616</v>
      </c>
      <c r="V96" s="35">
        <f t="shared" si="19"/>
        <v>20036716186</v>
      </c>
      <c r="W96" s="35">
        <f t="shared" si="20"/>
        <v>238600193588</v>
      </c>
      <c r="X96" s="35">
        <f t="shared" si="21"/>
        <v>50676975368</v>
      </c>
    </row>
    <row r="97" spans="1:24">
      <c r="A97" s="19">
        <v>45474</v>
      </c>
      <c r="B97" s="14">
        <v>10.1877495493388</v>
      </c>
      <c r="C97" s="14">
        <v>23.834725290087494</v>
      </c>
      <c r="D97" s="14">
        <v>22.423236247582803</v>
      </c>
      <c r="E97" s="14">
        <v>8.3074273291039606</v>
      </c>
      <c r="F97" s="20">
        <f t="shared" si="12"/>
        <v>35.24686158388694</v>
      </c>
      <c r="H97" s="22">
        <v>2175803121</v>
      </c>
      <c r="I97" s="22">
        <v>6156713974</v>
      </c>
      <c r="J97" s="22">
        <v>8514465072</v>
      </c>
      <c r="K97" s="22">
        <v>1633229102</v>
      </c>
      <c r="L97" s="21">
        <v>1875723575</v>
      </c>
      <c r="M97" s="22">
        <v>1944791852</v>
      </c>
      <c r="N97" s="21">
        <v>26564038463</v>
      </c>
      <c r="O97" s="15">
        <f t="shared" si="13"/>
        <v>4263311767</v>
      </c>
      <c r="Q97" s="35">
        <f t="shared" si="14"/>
        <v>25184907025</v>
      </c>
      <c r="R97" s="35">
        <f t="shared" si="15"/>
        <v>58921289485</v>
      </c>
      <c r="S97" s="35">
        <f t="shared" si="16"/>
        <v>55431979100</v>
      </c>
      <c r="T97" s="35">
        <f t="shared" si="17"/>
        <v>17578755760</v>
      </c>
      <c r="U97" s="35">
        <f t="shared" si="18"/>
        <v>18768172971</v>
      </c>
      <c r="V97" s="35">
        <f t="shared" si="19"/>
        <v>20536604663</v>
      </c>
      <c r="W97" s="35">
        <f t="shared" si="20"/>
        <v>247207672098</v>
      </c>
      <c r="X97" s="35">
        <f t="shared" si="21"/>
        <v>50785963094</v>
      </c>
    </row>
    <row r="98" spans="1:24">
      <c r="A98" s="19">
        <v>45505</v>
      </c>
      <c r="B98" s="14">
        <v>9.8326785030321311</v>
      </c>
      <c r="C98" s="14">
        <v>24.087301669231945</v>
      </c>
      <c r="D98" s="14">
        <v>23.104363230677983</v>
      </c>
      <c r="E98" s="14">
        <v>8.3265389149760605</v>
      </c>
      <c r="F98" s="20">
        <f t="shared" si="12"/>
        <v>34.649117682081879</v>
      </c>
      <c r="H98" s="22">
        <v>2162746311</v>
      </c>
      <c r="I98" s="22">
        <v>6906916838</v>
      </c>
      <c r="J98" s="22">
        <v>7476726308</v>
      </c>
      <c r="K98" s="22">
        <v>1603725335</v>
      </c>
      <c r="L98" s="21">
        <v>1815408839</v>
      </c>
      <c r="M98" s="22">
        <v>2024209211</v>
      </c>
      <c r="N98" s="21">
        <v>26451849587</v>
      </c>
      <c r="O98" s="15">
        <f t="shared" si="13"/>
        <v>4462116745</v>
      </c>
      <c r="Q98" s="35">
        <f t="shared" si="14"/>
        <v>25065878013</v>
      </c>
      <c r="R98" s="35">
        <f t="shared" si="15"/>
        <v>61404363533</v>
      </c>
      <c r="S98" s="35">
        <f t="shared" si="16"/>
        <v>58898615482</v>
      </c>
      <c r="T98" s="35">
        <f t="shared" si="17"/>
        <v>17835677666</v>
      </c>
      <c r="U98" s="35">
        <f t="shared" si="18"/>
        <v>19265516657</v>
      </c>
      <c r="V98" s="35">
        <f t="shared" si="19"/>
        <v>21226363564</v>
      </c>
      <c r="W98" s="35">
        <f t="shared" si="20"/>
        <v>254924180996</v>
      </c>
      <c r="X98" s="35">
        <f t="shared" si="21"/>
        <v>51227766081</v>
      </c>
    </row>
    <row r="99" spans="1:24">
      <c r="A99" s="19">
        <v>45536</v>
      </c>
      <c r="B99" s="14">
        <v>9.4751144201700548</v>
      </c>
      <c r="C99" s="14">
        <v>24.902597518039975</v>
      </c>
      <c r="D99" s="14">
        <v>23.030512793846992</v>
      </c>
      <c r="E99" s="14">
        <v>8.3867699430700764</v>
      </c>
      <c r="F99" s="20">
        <f t="shared" si="12"/>
        <v>34.2050053248729</v>
      </c>
      <c r="H99" s="22">
        <v>2161456065</v>
      </c>
      <c r="I99" s="22">
        <v>8151542433</v>
      </c>
      <c r="J99" s="22">
        <v>6084522595</v>
      </c>
      <c r="K99" s="22">
        <v>2018501703</v>
      </c>
      <c r="L99" s="21">
        <v>1987885326</v>
      </c>
      <c r="M99" s="22">
        <v>2876747834</v>
      </c>
      <c r="N99" s="21">
        <v>28514622545</v>
      </c>
      <c r="O99" s="15">
        <f t="shared" si="13"/>
        <v>5233966589</v>
      </c>
      <c r="Q99" s="35">
        <f t="shared" si="14"/>
        <v>25074243056</v>
      </c>
      <c r="R99" s="35">
        <f t="shared" si="15"/>
        <v>65900394993</v>
      </c>
      <c r="S99" s="35">
        <f t="shared" si="16"/>
        <v>60946248234</v>
      </c>
      <c r="T99" s="35">
        <f t="shared" si="17"/>
        <v>18407815204</v>
      </c>
      <c r="U99" s="35">
        <f t="shared" si="18"/>
        <v>19902193467</v>
      </c>
      <c r="V99" s="35">
        <f t="shared" si="19"/>
        <v>22194128607</v>
      </c>
      <c r="W99" s="35">
        <f t="shared" si="20"/>
        <v>264632610132</v>
      </c>
      <c r="X99" s="35">
        <f t="shared" si="21"/>
        <v>52207586571</v>
      </c>
    </row>
    <row r="100" spans="1:24">
      <c r="A100" s="19">
        <v>45566</v>
      </c>
      <c r="B100" s="14">
        <v>9.2826632350804328</v>
      </c>
      <c r="C100" s="14">
        <v>25.083916273777856</v>
      </c>
      <c r="D100" s="14">
        <v>23.33200660573025</v>
      </c>
      <c r="E100" s="14">
        <v>8.4380325890281966</v>
      </c>
      <c r="F100" s="20">
        <f t="shared" si="12"/>
        <v>33.863381296383267</v>
      </c>
      <c r="H100" s="22">
        <v>2197349479</v>
      </c>
      <c r="I100" s="22">
        <v>7102882947</v>
      </c>
      <c r="J100" s="22">
        <v>6663376320</v>
      </c>
      <c r="K100" s="22">
        <v>2041327096</v>
      </c>
      <c r="L100" s="21">
        <v>2178199623</v>
      </c>
      <c r="M100" s="22">
        <v>2534648593</v>
      </c>
      <c r="N100" s="21">
        <v>27296471976</v>
      </c>
      <c r="O100" s="15">
        <f t="shared" si="13"/>
        <v>4578687918</v>
      </c>
      <c r="Q100" s="35">
        <f t="shared" si="14"/>
        <v>25209499813</v>
      </c>
      <c r="R100" s="35">
        <f t="shared" si="15"/>
        <v>68121935117</v>
      </c>
      <c r="S100" s="35">
        <f t="shared" si="16"/>
        <v>63364166217</v>
      </c>
      <c r="T100" s="35">
        <f t="shared" si="17"/>
        <v>19132643649</v>
      </c>
      <c r="U100" s="35">
        <f t="shared" si="18"/>
        <v>20468741957</v>
      </c>
      <c r="V100" s="35">
        <f t="shared" si="19"/>
        <v>22915684388</v>
      </c>
      <c r="W100" s="35">
        <f t="shared" si="20"/>
        <v>271576151217</v>
      </c>
      <c r="X100" s="35">
        <f t="shared" si="21"/>
        <v>52363480076</v>
      </c>
    </row>
    <row r="101" spans="1:24">
      <c r="A101" s="19">
        <v>45597</v>
      </c>
      <c r="B101" s="14">
        <v>9.064911108267987</v>
      </c>
      <c r="C101" s="14">
        <v>25.319846966784489</v>
      </c>
      <c r="D101" s="14">
        <v>23.298003081217843</v>
      </c>
      <c r="E101" s="14">
        <v>8.5569364118291027</v>
      </c>
      <c r="F101" s="20">
        <f t="shared" si="12"/>
        <v>33.760302431900584</v>
      </c>
      <c r="H101" s="22">
        <v>2031143392</v>
      </c>
      <c r="I101" s="22">
        <v>6458534280</v>
      </c>
      <c r="J101" s="22">
        <v>5320050308</v>
      </c>
      <c r="K101" s="22">
        <v>1839406126</v>
      </c>
      <c r="L101" s="21">
        <v>1879298415</v>
      </c>
      <c r="M101" s="22">
        <v>2729327119</v>
      </c>
      <c r="N101" s="21">
        <v>25227781864</v>
      </c>
      <c r="O101" s="15">
        <f t="shared" si="13"/>
        <v>4970022224</v>
      </c>
      <c r="Q101" s="35">
        <f t="shared" si="14"/>
        <v>25110578624</v>
      </c>
      <c r="R101" s="35">
        <f t="shared" si="15"/>
        <v>70138140398</v>
      </c>
      <c r="S101" s="35">
        <f t="shared" si="16"/>
        <v>64537460011</v>
      </c>
      <c r="T101" s="35">
        <f t="shared" si="17"/>
        <v>19773296022</v>
      </c>
      <c r="U101" s="35">
        <f t="shared" si="18"/>
        <v>20792165810</v>
      </c>
      <c r="V101" s="35">
        <f t="shared" si="19"/>
        <v>23703445294</v>
      </c>
      <c r="W101" s="35">
        <f t="shared" si="20"/>
        <v>277008521994</v>
      </c>
      <c r="X101" s="35">
        <f t="shared" si="21"/>
        <v>52953435835</v>
      </c>
    </row>
    <row r="102" spans="1:24">
      <c r="A102" s="19">
        <v>45627</v>
      </c>
      <c r="B102" s="14">
        <v>8.8519309721813251</v>
      </c>
      <c r="C102" s="14">
        <v>25.528263310134168</v>
      </c>
      <c r="D102" s="14">
        <v>23.560740873845663</v>
      </c>
      <c r="E102" s="14">
        <v>8.5445962002934603</v>
      </c>
      <c r="F102" s="20">
        <f t="shared" si="12"/>
        <v>33.514468643545385</v>
      </c>
      <c r="H102" s="22">
        <v>2256184408</v>
      </c>
      <c r="I102" s="22">
        <v>7067166439</v>
      </c>
      <c r="J102" s="22">
        <v>5829201152</v>
      </c>
      <c r="K102" s="22">
        <v>2223489115</v>
      </c>
      <c r="L102" s="21">
        <v>2052889064</v>
      </c>
      <c r="M102" s="22">
        <v>2658956637</v>
      </c>
      <c r="N102" s="21">
        <v>27482312376</v>
      </c>
      <c r="O102" s="15">
        <f t="shared" si="13"/>
        <v>5394425561</v>
      </c>
      <c r="Q102" s="35">
        <f t="shared" si="14"/>
        <v>25315906656</v>
      </c>
      <c r="R102" s="35">
        <f t="shared" si="15"/>
        <v>73009056790</v>
      </c>
      <c r="S102" s="35">
        <f t="shared" si="16"/>
        <v>67382079524</v>
      </c>
      <c r="T102" s="35">
        <f t="shared" si="17"/>
        <v>20277731451</v>
      </c>
      <c r="U102" s="35">
        <f t="shared" si="18"/>
        <v>21323880140</v>
      </c>
      <c r="V102" s="35">
        <f t="shared" si="19"/>
        <v>24436950593</v>
      </c>
      <c r="W102" s="35">
        <f t="shared" si="20"/>
        <v>285993021216</v>
      </c>
      <c r="X102" s="35">
        <f t="shared" si="21"/>
        <v>54247416062</v>
      </c>
    </row>
    <row r="103" spans="1:24">
      <c r="A103" s="19">
        <v>45658</v>
      </c>
      <c r="B103" s="14">
        <v>8.6894289321710758</v>
      </c>
      <c r="C103" s="14">
        <v>25.708608844493629</v>
      </c>
      <c r="D103" s="14">
        <v>23.828907858779754</v>
      </c>
      <c r="E103" s="14">
        <v>8.7353433725614504</v>
      </c>
      <c r="F103" s="20">
        <f t="shared" ref="F103:F114" si="22">100-SUM(B103:E103)</f>
        <v>33.037710991994089</v>
      </c>
      <c r="H103" s="22">
        <v>2477109385</v>
      </c>
      <c r="I103" s="22">
        <v>7134615141</v>
      </c>
      <c r="J103" s="22">
        <v>7023964779</v>
      </c>
      <c r="K103" s="22">
        <v>1756952984</v>
      </c>
      <c r="L103" s="21">
        <v>1916893082</v>
      </c>
      <c r="M103" s="22">
        <v>2676732028</v>
      </c>
      <c r="N103" s="21">
        <v>27494366084</v>
      </c>
      <c r="O103" s="15">
        <f t="shared" ref="O103:O114" si="23">N103-H103-I103-J103-K103-L103-M103</f>
        <v>4508098685</v>
      </c>
      <c r="Q103" s="35">
        <f t="shared" si="14"/>
        <v>25613742808</v>
      </c>
      <c r="R103" s="35">
        <f t="shared" si="15"/>
        <v>75781009320</v>
      </c>
      <c r="S103" s="35">
        <f t="shared" si="16"/>
        <v>70240233513</v>
      </c>
      <c r="T103" s="35">
        <f t="shared" si="17"/>
        <v>20691442080</v>
      </c>
      <c r="U103" s="35">
        <f t="shared" si="18"/>
        <v>21801763794</v>
      </c>
      <c r="V103" s="35">
        <f t="shared" si="19"/>
        <v>25749084345</v>
      </c>
      <c r="W103" s="35">
        <f t="shared" si="20"/>
        <v>294769058591</v>
      </c>
      <c r="X103" s="35">
        <f t="shared" si="21"/>
        <v>54891782731</v>
      </c>
    </row>
    <row r="104" spans="1:24">
      <c r="A104" s="19">
        <v>45689</v>
      </c>
      <c r="B104" s="14">
        <v>8.3984325454764317</v>
      </c>
      <c r="C104" s="14">
        <v>25.916554649535289</v>
      </c>
      <c r="D104" s="14">
        <v>24.27009648076638</v>
      </c>
      <c r="E104" s="14">
        <v>8.8446365816783938</v>
      </c>
      <c r="F104" s="20">
        <f t="shared" si="22"/>
        <v>32.570279742543505</v>
      </c>
      <c r="H104" s="22">
        <v>1764560689</v>
      </c>
      <c r="I104" s="22">
        <v>7414622811</v>
      </c>
      <c r="J104" s="22">
        <v>6712155021</v>
      </c>
      <c r="K104" s="22">
        <v>1810410671</v>
      </c>
      <c r="L104" s="21">
        <v>1742154097</v>
      </c>
      <c r="M104" s="22">
        <v>2365956374</v>
      </c>
      <c r="N104" s="21">
        <v>26118171716</v>
      </c>
      <c r="O104" s="15">
        <f t="shared" si="23"/>
        <v>4308312053</v>
      </c>
      <c r="Q104" s="35">
        <f t="shared" si="14"/>
        <v>25521485296</v>
      </c>
      <c r="R104" s="35">
        <f t="shared" si="15"/>
        <v>78756239909</v>
      </c>
      <c r="S104" s="35">
        <f t="shared" si="16"/>
        <v>73752918430</v>
      </c>
      <c r="T104" s="35">
        <f t="shared" si="17"/>
        <v>21290434894</v>
      </c>
      <c r="U104" s="35">
        <f t="shared" si="18"/>
        <v>22173189026</v>
      </c>
      <c r="V104" s="35">
        <f t="shared" si="19"/>
        <v>26877427573</v>
      </c>
      <c r="W104" s="35">
        <f t="shared" si="20"/>
        <v>303883904060</v>
      </c>
      <c r="X104" s="35">
        <f t="shared" si="21"/>
        <v>55512208932</v>
      </c>
    </row>
    <row r="105" spans="1:24">
      <c r="A105" s="19">
        <v>45717</v>
      </c>
      <c r="B105" s="14">
        <v>8.0945068861535212</v>
      </c>
      <c r="C105" s="14">
        <v>26.337898687591178</v>
      </c>
      <c r="D105" s="14">
        <v>24.285812579563625</v>
      </c>
      <c r="E105" s="14">
        <v>9.0392530053847331</v>
      </c>
      <c r="F105" s="20">
        <f t="shared" si="22"/>
        <v>32.242528841306935</v>
      </c>
      <c r="H105" s="22">
        <v>2092309925</v>
      </c>
      <c r="I105" s="22">
        <v>9760768650</v>
      </c>
      <c r="J105" s="22">
        <v>7961720887</v>
      </c>
      <c r="K105" s="22">
        <v>2679458452</v>
      </c>
      <c r="L105" s="21">
        <v>2754269040</v>
      </c>
      <c r="M105" s="22">
        <v>3506915814</v>
      </c>
      <c r="N105" s="21">
        <v>34648800682</v>
      </c>
      <c r="O105" s="15">
        <f t="shared" si="23"/>
        <v>5893357914</v>
      </c>
      <c r="Q105" s="35">
        <f t="shared" si="14"/>
        <v>25749728211</v>
      </c>
      <c r="R105" s="35">
        <f t="shared" si="15"/>
        <v>83784440781</v>
      </c>
      <c r="S105" s="35">
        <f t="shared" si="16"/>
        <v>77256475546</v>
      </c>
      <c r="T105" s="35">
        <f t="shared" si="17"/>
        <v>22326255454</v>
      </c>
      <c r="U105" s="35">
        <f t="shared" si="18"/>
        <v>23349808812</v>
      </c>
      <c r="V105" s="35">
        <f t="shared" si="19"/>
        <v>28755094213</v>
      </c>
      <c r="W105" s="35">
        <f t="shared" si="20"/>
        <v>318113590168</v>
      </c>
      <c r="X105" s="35">
        <f t="shared" si="21"/>
        <v>56891787151</v>
      </c>
    </row>
    <row r="106" spans="1:24">
      <c r="A106" s="19">
        <v>45748</v>
      </c>
      <c r="B106" s="14">
        <v>7.7261445218332616</v>
      </c>
      <c r="C106" s="14">
        <v>26.318908501522575</v>
      </c>
      <c r="D106" s="14">
        <v>25.037949170600431</v>
      </c>
      <c r="E106" s="14">
        <v>9.2112143515854665</v>
      </c>
      <c r="F106" s="20">
        <f t="shared" si="22"/>
        <v>31.70578345445827</v>
      </c>
      <c r="H106" s="22">
        <v>1929650903</v>
      </c>
      <c r="I106" s="22">
        <v>8510526346</v>
      </c>
      <c r="J106" s="22">
        <v>10514519227</v>
      </c>
      <c r="K106" s="22">
        <v>1911171027</v>
      </c>
      <c r="L106" s="21">
        <v>2599921234</v>
      </c>
      <c r="M106" s="22">
        <v>3254917954</v>
      </c>
      <c r="N106" s="21">
        <v>33797030468</v>
      </c>
      <c r="O106" s="15">
        <f t="shared" si="23"/>
        <v>5076323777</v>
      </c>
      <c r="Q106" s="35">
        <f t="shared" si="14"/>
        <v>25515151322</v>
      </c>
      <c r="R106" s="35">
        <f t="shared" si="15"/>
        <v>86916693203</v>
      </c>
      <c r="S106" s="35">
        <f t="shared" si="16"/>
        <v>82686398122</v>
      </c>
      <c r="T106" s="35">
        <f t="shared" si="17"/>
        <v>22746343418</v>
      </c>
      <c r="U106" s="35">
        <f t="shared" si="18"/>
        <v>24273514530</v>
      </c>
      <c r="V106" s="35">
        <f t="shared" si="19"/>
        <v>30419509676</v>
      </c>
      <c r="W106" s="35">
        <f t="shared" si="20"/>
        <v>330244244570</v>
      </c>
      <c r="X106" s="35">
        <f t="shared" si="21"/>
        <v>57686634299</v>
      </c>
    </row>
    <row r="107" spans="1:24">
      <c r="A107" s="19">
        <v>45778</v>
      </c>
      <c r="B107" s="14">
        <v>7.2970970397548447</v>
      </c>
      <c r="C107" s="14">
        <v>26.286484347526272</v>
      </c>
      <c r="D107" s="14">
        <v>26.096436534586076</v>
      </c>
      <c r="E107" s="14">
        <v>9.2216899656596691</v>
      </c>
      <c r="F107" s="20">
        <f t="shared" si="22"/>
        <v>31.098292112473146</v>
      </c>
      <c r="H107" s="22">
        <v>1811181117</v>
      </c>
      <c r="I107" s="22">
        <v>9499456720</v>
      </c>
      <c r="J107" s="22">
        <v>12371026253</v>
      </c>
      <c r="K107" s="22">
        <v>2246899543</v>
      </c>
      <c r="L107" s="21">
        <v>2840077080</v>
      </c>
      <c r="M107" s="22">
        <v>3228433886</v>
      </c>
      <c r="N107" s="21">
        <v>37048774236</v>
      </c>
      <c r="O107" s="15">
        <f t="shared" si="23"/>
        <v>5051699637</v>
      </c>
      <c r="Q107" s="35">
        <f t="shared" si="14"/>
        <v>25173187978</v>
      </c>
      <c r="R107" s="35">
        <f t="shared" si="15"/>
        <v>90681898316</v>
      </c>
      <c r="S107" s="35">
        <f t="shared" si="16"/>
        <v>90026280158</v>
      </c>
      <c r="T107" s="35">
        <f t="shared" si="17"/>
        <v>23358436722</v>
      </c>
      <c r="U107" s="35">
        <f t="shared" si="18"/>
        <v>25453680016</v>
      </c>
      <c r="V107" s="35">
        <f t="shared" si="19"/>
        <v>31812559668</v>
      </c>
      <c r="W107" s="35">
        <f t="shared" si="20"/>
        <v>344975402035</v>
      </c>
      <c r="X107" s="35">
        <f t="shared" si="21"/>
        <v>58469359177</v>
      </c>
    </row>
    <row r="108" spans="1:24">
      <c r="A108" s="19">
        <v>45809</v>
      </c>
      <c r="B108" s="14">
        <v>6.8667596289196426</v>
      </c>
      <c r="C108" s="14">
        <v>26.075870819176554</v>
      </c>
      <c r="D108" s="14">
        <v>26.98022272081726</v>
      </c>
      <c r="E108" s="14">
        <v>9.3213169213121247</v>
      </c>
      <c r="F108" s="20">
        <f t="shared" si="22"/>
        <v>30.75582990977442</v>
      </c>
      <c r="H108" s="22">
        <v>1614125266</v>
      </c>
      <c r="I108" s="22">
        <v>9531994079</v>
      </c>
      <c r="J108" s="22">
        <v>12473527271</v>
      </c>
      <c r="K108" s="22">
        <v>2388248928</v>
      </c>
      <c r="L108" s="21">
        <v>3329922413</v>
      </c>
      <c r="M108" s="22">
        <v>3691690645</v>
      </c>
      <c r="N108" s="21">
        <v>38675488284</v>
      </c>
      <c r="O108" s="15">
        <f t="shared" si="23"/>
        <v>5645979682</v>
      </c>
      <c r="Q108" s="35">
        <f t="shared" si="14"/>
        <v>24673620061</v>
      </c>
      <c r="R108" s="35">
        <f t="shared" si="15"/>
        <v>93695740658</v>
      </c>
      <c r="S108" s="35">
        <f t="shared" si="16"/>
        <v>96945255193</v>
      </c>
      <c r="T108" s="35">
        <f t="shared" si="17"/>
        <v>24152820082</v>
      </c>
      <c r="U108" s="35">
        <f t="shared" si="18"/>
        <v>26972641788</v>
      </c>
      <c r="V108" s="35">
        <f t="shared" si="19"/>
        <v>33493327947</v>
      </c>
      <c r="W108" s="35">
        <f t="shared" si="20"/>
        <v>359319708281</v>
      </c>
      <c r="X108" s="35">
        <f t="shared" si="21"/>
        <v>59386302552</v>
      </c>
    </row>
    <row r="109" spans="1:24">
      <c r="A109" s="19">
        <v>45839</v>
      </c>
      <c r="B109" s="14">
        <v>6.4764319302323141</v>
      </c>
      <c r="C109" s="14">
        <v>26.109676462786823</v>
      </c>
      <c r="D109" s="14">
        <v>27.585302862844696</v>
      </c>
      <c r="E109" s="14">
        <v>9.4708234036192245</v>
      </c>
      <c r="F109" s="20">
        <f t="shared" si="22"/>
        <v>30.357765340516949</v>
      </c>
      <c r="H109" s="22">
        <v>1742354699</v>
      </c>
      <c r="I109" s="22">
        <v>10185004961</v>
      </c>
      <c r="J109" s="22">
        <v>14816257530</v>
      </c>
      <c r="K109" s="22">
        <v>2221166998</v>
      </c>
      <c r="L109" s="21">
        <v>3247424128</v>
      </c>
      <c r="M109" s="22">
        <v>3899128196</v>
      </c>
      <c r="N109" s="21">
        <v>41527108756</v>
      </c>
      <c r="O109" s="15">
        <f t="shared" si="23"/>
        <v>5415772244</v>
      </c>
      <c r="Q109" s="35">
        <f t="shared" si="14"/>
        <v>24240171639</v>
      </c>
      <c r="R109" s="35">
        <f t="shared" si="15"/>
        <v>97724031645</v>
      </c>
      <c r="S109" s="35">
        <f t="shared" si="16"/>
        <v>103247047651</v>
      </c>
      <c r="T109" s="35">
        <f t="shared" si="17"/>
        <v>24740757978</v>
      </c>
      <c r="U109" s="35">
        <f t="shared" si="18"/>
        <v>28344342341</v>
      </c>
      <c r="V109" s="35">
        <f t="shared" si="19"/>
        <v>35447664291</v>
      </c>
      <c r="W109" s="35">
        <f t="shared" si="20"/>
        <v>374282778574</v>
      </c>
      <c r="X109" s="35">
        <f t="shared" si="21"/>
        <v>60538763029</v>
      </c>
    </row>
    <row r="110" spans="1:24">
      <c r="A110" s="19">
        <v>45870</v>
      </c>
      <c r="B110" s="14">
        <v>6.1229626204599725</v>
      </c>
      <c r="C110" s="14">
        <v>26.167937862382356</v>
      </c>
      <c r="D110" s="14">
        <v>28.273577441492947</v>
      </c>
      <c r="E110" s="14">
        <v>9.540892971146258</v>
      </c>
      <c r="F110" s="20">
        <f t="shared" si="22"/>
        <v>29.894629104518458</v>
      </c>
      <c r="H110" s="22">
        <v>1626995718</v>
      </c>
      <c r="I110" s="22">
        <v>10489369561</v>
      </c>
      <c r="J110" s="22">
        <v>13687930437</v>
      </c>
      <c r="K110" s="22">
        <v>1750411515</v>
      </c>
      <c r="L110" s="21">
        <v>3071276651</v>
      </c>
      <c r="M110" s="22">
        <v>3513132347</v>
      </c>
      <c r="N110" s="21">
        <v>39308774359</v>
      </c>
      <c r="O110" s="15">
        <f t="shared" si="23"/>
        <v>5169658130</v>
      </c>
      <c r="Q110" s="35">
        <f t="shared" si="14"/>
        <v>23704421046</v>
      </c>
      <c r="R110" s="35">
        <f t="shared" si="15"/>
        <v>101306484368</v>
      </c>
      <c r="S110" s="35">
        <f t="shared" si="16"/>
        <v>109458251780</v>
      </c>
      <c r="T110" s="35">
        <f t="shared" si="17"/>
        <v>24887444158</v>
      </c>
      <c r="U110" s="35">
        <f t="shared" si="18"/>
        <v>29600210153</v>
      </c>
      <c r="V110" s="35">
        <f t="shared" si="19"/>
        <v>36936587427</v>
      </c>
      <c r="W110" s="35">
        <f t="shared" si="20"/>
        <v>387139703346</v>
      </c>
      <c r="X110" s="35">
        <f t="shared" si="21"/>
        <v>61246304414</v>
      </c>
    </row>
    <row r="111" spans="1:24">
      <c r="A111" s="19">
        <v>45901</v>
      </c>
      <c r="B111" s="14">
        <v>5.8110708047806856</v>
      </c>
      <c r="C111" s="14">
        <v>25.990787395884389</v>
      </c>
      <c r="D111" s="14">
        <v>28.785534527355018</v>
      </c>
      <c r="E111" s="14">
        <v>9.6082504964087487</v>
      </c>
      <c r="F111" s="20">
        <f t="shared" si="22"/>
        <v>29.804356775571165</v>
      </c>
      <c r="H111" s="22">
        <v>1544652037</v>
      </c>
      <c r="I111" s="22">
        <v>10107497218</v>
      </c>
      <c r="J111" s="22">
        <v>10992352240</v>
      </c>
      <c r="K111" s="22">
        <v>2222482634</v>
      </c>
      <c r="L111" s="21">
        <v>3960965455</v>
      </c>
      <c r="M111" s="22">
        <v>4114124402</v>
      </c>
      <c r="N111" s="21">
        <v>38678983367</v>
      </c>
      <c r="O111" s="15">
        <f t="shared" si="23"/>
        <v>5736909381</v>
      </c>
      <c r="Q111" s="35">
        <f t="shared" si="14"/>
        <v>23087617018</v>
      </c>
      <c r="R111" s="35">
        <f t="shared" si="15"/>
        <v>103262439153</v>
      </c>
      <c r="S111" s="35">
        <f t="shared" si="16"/>
        <v>114366081425</v>
      </c>
      <c r="T111" s="35">
        <f t="shared" si="17"/>
        <v>25091425089</v>
      </c>
      <c r="U111" s="35">
        <f t="shared" si="18"/>
        <v>31573290282</v>
      </c>
      <c r="V111" s="35">
        <f t="shared" si="19"/>
        <v>38173963995</v>
      </c>
      <c r="W111" s="35">
        <f t="shared" si="20"/>
        <v>397304064168</v>
      </c>
      <c r="X111" s="35">
        <f t="shared" si="21"/>
        <v>61749247206</v>
      </c>
    </row>
    <row r="112" spans="1:24">
      <c r="A112" s="19">
        <v>45931</v>
      </c>
      <c r="B112" s="14">
        <v>5.380966454834927</v>
      </c>
      <c r="C112" s="14">
        <v>25.677765737472864</v>
      </c>
      <c r="D112" s="14">
        <v>30.044215075143025</v>
      </c>
      <c r="E112" s="14">
        <v>9.7256714524602419</v>
      </c>
      <c r="F112" s="20">
        <f t="shared" si="22"/>
        <v>29.171381280088937</v>
      </c>
      <c r="H112" s="22">
        <v>1670318358</v>
      </c>
      <c r="I112" s="22">
        <v>11498695230</v>
      </c>
      <c r="J112" s="22">
        <v>18262602540</v>
      </c>
      <c r="K112" s="22">
        <v>2138984747</v>
      </c>
      <c r="L112" s="21">
        <v>4944672997</v>
      </c>
      <c r="M112" s="22">
        <v>5137159986</v>
      </c>
      <c r="N112" s="21">
        <v>49258932652</v>
      </c>
      <c r="O112" s="15">
        <f t="shared" si="23"/>
        <v>5606498794</v>
      </c>
      <c r="Q112" s="35">
        <f t="shared" si="14"/>
        <v>22560585897</v>
      </c>
      <c r="R112" s="35">
        <f t="shared" si="15"/>
        <v>107658251436</v>
      </c>
      <c r="S112" s="35">
        <f t="shared" si="16"/>
        <v>125965307645</v>
      </c>
      <c r="T112" s="35">
        <f t="shared" si="17"/>
        <v>25189082740</v>
      </c>
      <c r="U112" s="35">
        <f t="shared" si="18"/>
        <v>34339763656</v>
      </c>
      <c r="V112" s="35">
        <f t="shared" si="19"/>
        <v>40776475388</v>
      </c>
      <c r="W112" s="35">
        <f t="shared" si="20"/>
        <v>419266524844</v>
      </c>
      <c r="X112" s="35">
        <f t="shared" si="21"/>
        <v>62777058082</v>
      </c>
    </row>
    <row r="113" spans="1:24">
      <c r="A113" s="19">
        <v>45962</v>
      </c>
      <c r="B113" s="14">
        <v>5.0083007268742481</v>
      </c>
      <c r="C113" s="14">
        <v>25.656417236227398</v>
      </c>
      <c r="D113" s="14">
        <v>30.998690411206521</v>
      </c>
      <c r="E113" s="14">
        <v>9.8072247199400806</v>
      </c>
      <c r="F113" s="20">
        <f t="shared" si="22"/>
        <v>28.529366905751758</v>
      </c>
      <c r="H113" s="22">
        <v>1586907436</v>
      </c>
      <c r="I113" s="22">
        <v>12097453436</v>
      </c>
      <c r="J113" s="22">
        <v>16243065117</v>
      </c>
      <c r="K113" s="22">
        <v>2281103247</v>
      </c>
      <c r="L113" s="21">
        <v>4790238020</v>
      </c>
      <c r="M113" s="22">
        <v>5260956752</v>
      </c>
      <c r="N113" s="21">
        <v>47555207837</v>
      </c>
      <c r="O113" s="15">
        <f t="shared" si="23"/>
        <v>5295483829</v>
      </c>
      <c r="Q113" s="35">
        <f t="shared" si="14"/>
        <v>22116349941</v>
      </c>
      <c r="R113" s="35">
        <f t="shared" si="15"/>
        <v>113297170592</v>
      </c>
      <c r="S113" s="35">
        <f t="shared" si="16"/>
        <v>136888322454</v>
      </c>
      <c r="T113" s="35">
        <f t="shared" si="17"/>
        <v>25630779861</v>
      </c>
      <c r="U113" s="35">
        <f t="shared" si="18"/>
        <v>37250703261</v>
      </c>
      <c r="V113" s="35">
        <f t="shared" si="19"/>
        <v>43308105021</v>
      </c>
      <c r="W113" s="35">
        <f t="shared" si="20"/>
        <v>441593950817</v>
      </c>
      <c r="X113" s="35">
        <f t="shared" si="21"/>
        <v>63102519687</v>
      </c>
    </row>
    <row r="114" spans="1:24">
      <c r="A114" s="19">
        <v>45992</v>
      </c>
      <c r="B114" s="10">
        <v>5</v>
      </c>
      <c r="C114" s="10">
        <v>25</v>
      </c>
      <c r="D114" s="10">
        <v>32</v>
      </c>
      <c r="E114" s="10">
        <v>10</v>
      </c>
      <c r="F114" s="20">
        <f t="shared" si="22"/>
        <v>28</v>
      </c>
      <c r="H114" s="15">
        <v>1599344883</v>
      </c>
      <c r="I114" s="15">
        <v>10378657568</v>
      </c>
      <c r="J114" s="15">
        <v>19860239901</v>
      </c>
      <c r="K114" s="15">
        <v>2684889736</v>
      </c>
      <c r="L114" s="15">
        <v>5768125335</v>
      </c>
      <c r="M114" s="15">
        <v>6277686646</v>
      </c>
      <c r="N114" s="15">
        <v>53576734093</v>
      </c>
      <c r="O114" s="15">
        <f t="shared" si="23"/>
        <v>7007790024</v>
      </c>
      <c r="Q114" s="35">
        <f>SUM(H103:H114)</f>
        <v>21459510416</v>
      </c>
      <c r="R114" s="35">
        <f t="shared" ref="R114:X114" si="24">SUM(I103:I114)</f>
        <v>116608661721</v>
      </c>
      <c r="S114" s="35">
        <f t="shared" si="24"/>
        <v>150919361203</v>
      </c>
      <c r="T114" s="35">
        <f t="shared" si="24"/>
        <v>26092180482</v>
      </c>
      <c r="U114" s="35">
        <f t="shared" si="24"/>
        <v>40965939532</v>
      </c>
      <c r="V114" s="35">
        <f t="shared" si="24"/>
        <v>46926835030</v>
      </c>
      <c r="W114" s="35">
        <f t="shared" si="24"/>
        <v>467688372534</v>
      </c>
      <c r="X114" s="35">
        <f t="shared" si="24"/>
        <v>64715884150</v>
      </c>
    </row>
  </sheetData>
  <mergeCells count="2">
    <mergeCell ref="Q5:X5"/>
    <mergeCell ref="H5:O5"/>
  </mergeCell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AA97F-F2EA-4190-B028-FBCAC2D38D94}">
  <dimension ref="A1:P116"/>
  <sheetViews>
    <sheetView zoomScale="80" zoomScaleNormal="80" workbookViewId="0">
      <pane xSplit="1" ySplit="6" topLeftCell="AB12" activePane="bottomRight" state="frozen"/>
      <selection pane="bottomRight" activeCell="AB12" sqref="AB12"/>
      <selection pane="bottomLeft" activeCell="A7" sqref="A7"/>
      <selection pane="topRight" activeCell="B1" sqref="B1"/>
    </sheetView>
  </sheetViews>
  <sheetFormatPr defaultRowHeight="14.45"/>
  <cols>
    <col min="1" max="1" width="10.7109375" customWidth="1"/>
    <col min="2" max="2" width="6.140625" customWidth="1"/>
    <col min="3" max="3" width="5.7109375" bestFit="1" customWidth="1"/>
    <col min="4" max="4" width="12.28515625" bestFit="1" customWidth="1"/>
    <col min="6" max="6" width="16" bestFit="1" customWidth="1"/>
    <col min="7" max="7" width="13.7109375" bestFit="1" customWidth="1"/>
    <col min="8" max="8" width="16" bestFit="1" customWidth="1"/>
    <col min="10" max="10" width="14.85546875" bestFit="1" customWidth="1"/>
    <col min="11" max="11" width="12.140625" bestFit="1" customWidth="1"/>
    <col min="12" max="12" width="14.85546875" bestFit="1" customWidth="1"/>
    <col min="14" max="14" width="14.85546875" bestFit="1" customWidth="1"/>
    <col min="15" max="15" width="12.140625" bestFit="1" customWidth="1"/>
    <col min="16" max="16" width="14.85546875" bestFit="1" customWidth="1"/>
  </cols>
  <sheetData>
    <row r="1" spans="1:16">
      <c r="A1" s="1" t="s">
        <v>54</v>
      </c>
    </row>
    <row r="2" spans="1:16">
      <c r="A2" s="2" t="s">
        <v>116</v>
      </c>
    </row>
    <row r="3" spans="1:16">
      <c r="A3" s="2" t="s">
        <v>117</v>
      </c>
    </row>
    <row r="5" spans="1:16">
      <c r="B5" s="39" t="s">
        <v>59</v>
      </c>
      <c r="C5" s="39" t="s">
        <v>59</v>
      </c>
      <c r="D5" s="39" t="s">
        <v>59</v>
      </c>
      <c r="E5" t="s">
        <v>61</v>
      </c>
      <c r="F5" s="39" t="s">
        <v>60</v>
      </c>
      <c r="G5" s="39" t="s">
        <v>60</v>
      </c>
      <c r="H5" s="39" t="s">
        <v>60</v>
      </c>
      <c r="I5" t="s">
        <v>61</v>
      </c>
      <c r="J5" s="39" t="s">
        <v>62</v>
      </c>
      <c r="K5" s="39" t="s">
        <v>62</v>
      </c>
      <c r="L5" s="39" t="s">
        <v>62</v>
      </c>
      <c r="M5" t="s">
        <v>61</v>
      </c>
      <c r="N5" s="39" t="s">
        <v>63</v>
      </c>
      <c r="O5" s="39" t="s">
        <v>63</v>
      </c>
      <c r="P5" s="39" t="s">
        <v>63</v>
      </c>
    </row>
    <row r="6" spans="1:16">
      <c r="A6" s="3" t="s">
        <v>64</v>
      </c>
      <c r="B6" s="3" t="s">
        <v>17</v>
      </c>
      <c r="C6" s="3" t="s">
        <v>14</v>
      </c>
      <c r="D6" s="3" t="s">
        <v>65</v>
      </c>
      <c r="E6" t="s">
        <v>61</v>
      </c>
      <c r="F6" s="3" t="s">
        <v>17</v>
      </c>
      <c r="G6" s="3" t="s">
        <v>14</v>
      </c>
      <c r="H6" s="3" t="s">
        <v>65</v>
      </c>
      <c r="I6" t="s">
        <v>61</v>
      </c>
      <c r="J6" s="3" t="s">
        <v>17</v>
      </c>
      <c r="K6" s="3" t="s">
        <v>14</v>
      </c>
      <c r="L6" s="3" t="s">
        <v>65</v>
      </c>
      <c r="M6" t="s">
        <v>61</v>
      </c>
      <c r="N6" s="3" t="s">
        <v>17</v>
      </c>
      <c r="O6" s="3" t="s">
        <v>14</v>
      </c>
      <c r="P6" s="3" t="s">
        <v>65</v>
      </c>
    </row>
    <row r="7" spans="1:16">
      <c r="A7" s="4">
        <v>42736</v>
      </c>
      <c r="B7" s="5">
        <v>98.246117492837953</v>
      </c>
      <c r="C7" s="5">
        <v>74.836720170404902</v>
      </c>
      <c r="D7" s="5">
        <v>98.473645977459284</v>
      </c>
      <c r="E7" s="6"/>
      <c r="F7" s="7">
        <v>224901147703.11179</v>
      </c>
      <c r="G7" s="7">
        <v>1649057514.3308949</v>
      </c>
      <c r="H7" s="7">
        <v>223252090188.78082</v>
      </c>
      <c r="I7" s="6"/>
      <c r="J7" s="7">
        <v>18207773597.949512</v>
      </c>
      <c r="K7" s="7">
        <v>181100590.80977687</v>
      </c>
      <c r="L7" s="7">
        <v>18026673007.139736</v>
      </c>
      <c r="M7" s="6"/>
      <c r="N7" s="7">
        <v>16508808808</v>
      </c>
      <c r="O7" s="7">
        <v>183439888</v>
      </c>
      <c r="P7" s="7">
        <v>16325368920</v>
      </c>
    </row>
    <row r="8" spans="1:16">
      <c r="A8" s="4">
        <v>42767</v>
      </c>
      <c r="B8" s="5">
        <v>98.090993659772536</v>
      </c>
      <c r="C8" s="5">
        <v>81.184214802266879</v>
      </c>
      <c r="D8" s="5">
        <v>98.255319708849825</v>
      </c>
      <c r="E8" s="6"/>
      <c r="F8" s="7">
        <v>224546044326.17618</v>
      </c>
      <c r="G8" s="7">
        <v>1788927135.7682393</v>
      </c>
      <c r="H8" s="7">
        <v>222757117190.4079</v>
      </c>
      <c r="I8" s="6"/>
      <c r="J8" s="7">
        <v>16918478501.545013</v>
      </c>
      <c r="K8" s="7">
        <v>184766394.40296927</v>
      </c>
      <c r="L8" s="7">
        <v>16733712107.142044</v>
      </c>
      <c r="M8" s="6"/>
      <c r="N8" s="7">
        <v>15384496736</v>
      </c>
      <c r="O8" s="7">
        <v>187550818</v>
      </c>
      <c r="P8" s="7">
        <v>15196945918</v>
      </c>
    </row>
    <row r="9" spans="1:16">
      <c r="A9" s="4">
        <v>42795</v>
      </c>
      <c r="B9" s="5">
        <v>98.688085240752827</v>
      </c>
      <c r="C9" s="5">
        <v>83.9585402296495</v>
      </c>
      <c r="D9" s="5">
        <v>98.831249586651055</v>
      </c>
      <c r="E9" s="6"/>
      <c r="F9" s="7">
        <v>225912882887.06003</v>
      </c>
      <c r="G9" s="7">
        <v>1850060522.9985611</v>
      </c>
      <c r="H9" s="7">
        <v>224062822364.0614</v>
      </c>
      <c r="I9" s="6"/>
      <c r="J9" s="7">
        <v>21041332687.938103</v>
      </c>
      <c r="K9" s="7">
        <v>107114241.26059321</v>
      </c>
      <c r="L9" s="7">
        <v>20934218446.677509</v>
      </c>
      <c r="M9" s="6"/>
      <c r="N9" s="7">
        <v>19152058098</v>
      </c>
      <c r="O9" s="7">
        <v>108843750</v>
      </c>
      <c r="P9" s="7">
        <v>19043214348</v>
      </c>
    </row>
    <row r="10" spans="1:16">
      <c r="A10" s="4">
        <v>42826</v>
      </c>
      <c r="B10" s="5">
        <v>99.26025440910395</v>
      </c>
      <c r="C10" s="5">
        <v>87.000152532635781</v>
      </c>
      <c r="D10" s="5">
        <v>99.379416913069065</v>
      </c>
      <c r="E10" s="6"/>
      <c r="F10" s="7">
        <v>227222670041.26367</v>
      </c>
      <c r="G10" s="7">
        <v>1917083685.0572369</v>
      </c>
      <c r="H10" s="7">
        <v>225305586356.20636</v>
      </c>
      <c r="I10" s="6"/>
      <c r="J10" s="7">
        <v>19445467611.459461</v>
      </c>
      <c r="K10" s="7">
        <v>123091127.21019107</v>
      </c>
      <c r="L10" s="7">
        <v>19322376484.249271</v>
      </c>
      <c r="M10" s="6"/>
      <c r="N10" s="7">
        <v>17733718702</v>
      </c>
      <c r="O10" s="7">
        <v>124813608</v>
      </c>
      <c r="P10" s="7">
        <v>17608905094</v>
      </c>
    </row>
    <row r="11" spans="1:16">
      <c r="A11" s="4">
        <v>42856</v>
      </c>
      <c r="B11" s="5">
        <v>99.369087814192369</v>
      </c>
      <c r="C11" s="5">
        <v>88.463522957488365</v>
      </c>
      <c r="D11" s="5">
        <v>99.475084846563931</v>
      </c>
      <c r="E11" s="6"/>
      <c r="F11" s="7">
        <v>227471807191.28497</v>
      </c>
      <c r="G11" s="7">
        <v>1949329646.5298655</v>
      </c>
      <c r="H11" s="7">
        <v>225522477544.755</v>
      </c>
      <c r="I11" s="6"/>
      <c r="J11" s="7">
        <v>18649567944.224152</v>
      </c>
      <c r="K11" s="7">
        <v>154198248.42038214</v>
      </c>
      <c r="L11" s="7">
        <v>18495369695.803768</v>
      </c>
      <c r="M11" s="6"/>
      <c r="N11" s="7">
        <v>16991463752</v>
      </c>
      <c r="O11" s="7">
        <v>156356028</v>
      </c>
      <c r="P11" s="7">
        <v>16835107724</v>
      </c>
    </row>
    <row r="12" spans="1:16">
      <c r="A12" s="4">
        <v>42887</v>
      </c>
      <c r="B12" s="5">
        <v>100.09666548689631</v>
      </c>
      <c r="C12" s="5">
        <v>94.842440809125264</v>
      </c>
      <c r="D12" s="5">
        <v>100.14773411383813</v>
      </c>
      <c r="E12" s="6"/>
      <c r="F12" s="7">
        <v>229137349380.73792</v>
      </c>
      <c r="G12" s="7">
        <v>2089891691.3734775</v>
      </c>
      <c r="H12" s="7">
        <v>227047457689.36435</v>
      </c>
      <c r="I12" s="6"/>
      <c r="J12" s="7">
        <v>20191139714.362934</v>
      </c>
      <c r="K12" s="7">
        <v>244143398.60042512</v>
      </c>
      <c r="L12" s="7">
        <v>19946996315.762508</v>
      </c>
      <c r="M12" s="6"/>
      <c r="N12" s="7">
        <v>18413750655</v>
      </c>
      <c r="O12" s="7">
        <v>247297027</v>
      </c>
      <c r="P12" s="7">
        <v>18166453628</v>
      </c>
    </row>
    <row r="13" spans="1:16">
      <c r="A13" s="4">
        <v>42917</v>
      </c>
      <c r="B13" s="5">
        <v>100.48853015091164</v>
      </c>
      <c r="C13" s="5">
        <v>96.627086129539833</v>
      </c>
      <c r="D13" s="5">
        <v>100.52606159584934</v>
      </c>
      <c r="E13" s="6"/>
      <c r="F13" s="7">
        <v>230034390555.80286</v>
      </c>
      <c r="G13" s="7">
        <v>2129217075.6145811</v>
      </c>
      <c r="H13" s="7">
        <v>227905173480.1882</v>
      </c>
      <c r="I13" s="6"/>
      <c r="J13" s="7">
        <v>18244497423.799229</v>
      </c>
      <c r="K13" s="7">
        <v>159605153.66772822</v>
      </c>
      <c r="L13" s="7">
        <v>18084892270.1315</v>
      </c>
      <c r="M13" s="6"/>
      <c r="N13" s="7">
        <v>16638467721</v>
      </c>
      <c r="O13" s="7">
        <v>161838595</v>
      </c>
      <c r="P13" s="7">
        <v>16476629126</v>
      </c>
    </row>
    <row r="14" spans="1:16">
      <c r="A14" s="4">
        <v>42948</v>
      </c>
      <c r="B14" s="5">
        <v>101.02500851031431</v>
      </c>
      <c r="C14" s="5">
        <v>95.231138156145619</v>
      </c>
      <c r="D14" s="5">
        <v>101.08132224294135</v>
      </c>
      <c r="E14" s="6"/>
      <c r="F14" s="7">
        <v>231262475714.04172</v>
      </c>
      <c r="G14" s="7">
        <v>2098456795.2348557</v>
      </c>
      <c r="H14" s="7">
        <v>229164018918.80679</v>
      </c>
      <c r="I14" s="6"/>
      <c r="J14" s="7">
        <v>19792485261.690086</v>
      </c>
      <c r="K14" s="7">
        <v>98502007.227417663</v>
      </c>
      <c r="L14" s="7">
        <v>19693983254.462669</v>
      </c>
      <c r="M14" s="6"/>
      <c r="N14" s="7">
        <v>18102457911</v>
      </c>
      <c r="O14" s="7">
        <v>99774369</v>
      </c>
      <c r="P14" s="7">
        <v>18002683542</v>
      </c>
    </row>
    <row r="15" spans="1:16">
      <c r="A15" s="4">
        <v>42979</v>
      </c>
      <c r="B15" s="5">
        <v>100.81876415231908</v>
      </c>
      <c r="C15" s="5">
        <v>91.955841254014572</v>
      </c>
      <c r="D15" s="5">
        <v>100.90490765223883</v>
      </c>
      <c r="E15" s="6"/>
      <c r="F15" s="7">
        <v>230790349242.23685</v>
      </c>
      <c r="G15" s="7">
        <v>2026284298.1528702</v>
      </c>
      <c r="H15" s="7">
        <v>228764064944.08392</v>
      </c>
      <c r="I15" s="6"/>
      <c r="J15" s="7">
        <v>18042480671.723606</v>
      </c>
      <c r="K15" s="7">
        <v>151309000.14514408</v>
      </c>
      <c r="L15" s="7">
        <v>17891171671.578461</v>
      </c>
      <c r="M15" s="6"/>
      <c r="N15" s="7">
        <v>16549528926</v>
      </c>
      <c r="O15" s="7">
        <v>152611984</v>
      </c>
      <c r="P15" s="7">
        <v>16396916942</v>
      </c>
    </row>
    <row r="16" spans="1:16">
      <c r="A16" s="4">
        <v>43009</v>
      </c>
      <c r="B16" s="5">
        <v>100.9529277421769</v>
      </c>
      <c r="C16" s="5">
        <v>94.274186677703383</v>
      </c>
      <c r="D16" s="5">
        <v>101.01784200770227</v>
      </c>
      <c r="E16" s="6"/>
      <c r="F16" s="7">
        <v>231097471254.8822</v>
      </c>
      <c r="G16" s="7">
        <v>2077369980.8637564</v>
      </c>
      <c r="H16" s="7">
        <v>229020101274.01843</v>
      </c>
      <c r="I16" s="6"/>
      <c r="J16" s="7">
        <v>19934528647.585411</v>
      </c>
      <c r="K16" s="7">
        <v>230516624.95299149</v>
      </c>
      <c r="L16" s="7">
        <v>19704012022.63242</v>
      </c>
      <c r="M16" s="6"/>
      <c r="N16" s="7">
        <v>18285016594</v>
      </c>
      <c r="O16" s="7">
        <v>232253564</v>
      </c>
      <c r="P16" s="7">
        <v>18052763030</v>
      </c>
    </row>
    <row r="17" spans="1:16">
      <c r="A17" s="4">
        <v>43040</v>
      </c>
      <c r="B17" s="5">
        <v>101.20358861245707</v>
      </c>
      <c r="C17" s="5">
        <v>96.469570966939301</v>
      </c>
      <c r="D17" s="5">
        <v>101.24960106831908</v>
      </c>
      <c r="E17" s="6"/>
      <c r="F17" s="7">
        <v>231671274259.50861</v>
      </c>
      <c r="G17" s="7">
        <v>2125746165.0520122</v>
      </c>
      <c r="H17" s="7">
        <v>229545528094.4566</v>
      </c>
      <c r="I17" s="6"/>
      <c r="J17" s="7">
        <v>20377030812.502396</v>
      </c>
      <c r="K17" s="7">
        <v>208086769.48772678</v>
      </c>
      <c r="L17" s="7">
        <v>20168944043.014668</v>
      </c>
      <c r="M17" s="6"/>
      <c r="N17" s="7">
        <v>18708840790</v>
      </c>
      <c r="O17" s="7">
        <v>209878690</v>
      </c>
      <c r="P17" s="7">
        <v>18498962100</v>
      </c>
    </row>
    <row r="18" spans="1:16">
      <c r="A18" s="4">
        <v>43070</v>
      </c>
      <c r="B18" s="5">
        <v>101.30095293510564</v>
      </c>
      <c r="C18" s="5">
        <v>91.852907071031609</v>
      </c>
      <c r="D18" s="5">
        <v>101.39278355887083</v>
      </c>
      <c r="E18" s="6"/>
      <c r="F18" s="7">
        <v>231894156837.13919</v>
      </c>
      <c r="G18" s="7">
        <v>2024016101.6372685</v>
      </c>
      <c r="H18" s="7">
        <v>229870140735.50195</v>
      </c>
      <c r="I18" s="6"/>
      <c r="J18" s="7">
        <v>21049373962.359272</v>
      </c>
      <c r="K18" s="7">
        <v>181582545.4519231</v>
      </c>
      <c r="L18" s="7">
        <v>20867791416.907349</v>
      </c>
      <c r="M18" s="6"/>
      <c r="N18" s="7">
        <v>19289083006</v>
      </c>
      <c r="O18" s="7">
        <v>182950767</v>
      </c>
      <c r="P18" s="7">
        <v>19106132239</v>
      </c>
    </row>
    <row r="19" spans="1:16">
      <c r="A19" s="4">
        <v>43101</v>
      </c>
      <c r="B19" s="5">
        <v>100.85323895730407</v>
      </c>
      <c r="C19" s="5">
        <v>90.01541264121316</v>
      </c>
      <c r="D19" s="5">
        <v>100.95857760247829</v>
      </c>
      <c r="E19" s="6"/>
      <c r="F19" s="7">
        <v>230869267609.75943</v>
      </c>
      <c r="G19" s="7">
        <v>1983526165.8125343</v>
      </c>
      <c r="H19" s="7">
        <v>228885741443.94693</v>
      </c>
      <c r="I19" s="6"/>
      <c r="J19" s="7">
        <v>17182884370.56979</v>
      </c>
      <c r="K19" s="7">
        <v>140610654.98504275</v>
      </c>
      <c r="L19" s="7">
        <v>17042273715.584747</v>
      </c>
      <c r="M19" s="6"/>
      <c r="N19" s="7">
        <v>15821564306</v>
      </c>
      <c r="O19" s="7">
        <v>141670154</v>
      </c>
      <c r="P19" s="7">
        <v>15679894152</v>
      </c>
    </row>
    <row r="20" spans="1:16">
      <c r="A20" s="4">
        <v>43132</v>
      </c>
      <c r="B20" s="5">
        <v>101.15570490990204</v>
      </c>
      <c r="C20" s="5">
        <v>84.777138476459058</v>
      </c>
      <c r="D20" s="5">
        <v>101.31489697920408</v>
      </c>
      <c r="E20" s="6"/>
      <c r="F20" s="7">
        <v>231561660771.10095</v>
      </c>
      <c r="G20" s="7">
        <v>1868098667.7361393</v>
      </c>
      <c r="H20" s="7">
        <v>229693562103.36487</v>
      </c>
      <c r="I20" s="6"/>
      <c r="J20" s="7">
        <v>17610871662.886559</v>
      </c>
      <c r="K20" s="7">
        <v>69338896.326574177</v>
      </c>
      <c r="L20" s="7">
        <v>17541532766.559986</v>
      </c>
      <c r="M20" s="6"/>
      <c r="N20" s="7">
        <v>16262151738</v>
      </c>
      <c r="O20" s="7">
        <v>69936002</v>
      </c>
      <c r="P20" s="7">
        <v>16192215736</v>
      </c>
    </row>
    <row r="21" spans="1:16">
      <c r="A21" s="4">
        <v>43160</v>
      </c>
      <c r="B21" s="5">
        <v>101.08425861851222</v>
      </c>
      <c r="C21" s="5">
        <v>86.970902807861791</v>
      </c>
      <c r="D21" s="5">
        <v>101.22143389117259</v>
      </c>
      <c r="E21" s="6"/>
      <c r="F21" s="7">
        <v>231398108731.15521</v>
      </c>
      <c r="G21" s="7">
        <v>1916439155.4958022</v>
      </c>
      <c r="H21" s="7">
        <v>229481669575.65948</v>
      </c>
      <c r="I21" s="6"/>
      <c r="J21" s="7">
        <v>20877780647.99239</v>
      </c>
      <c r="K21" s="7">
        <v>155454729.02025589</v>
      </c>
      <c r="L21" s="7">
        <v>20722325918.972134</v>
      </c>
      <c r="M21" s="6"/>
      <c r="N21" s="7">
        <v>19315622765</v>
      </c>
      <c r="O21" s="7">
        <v>156960749</v>
      </c>
      <c r="P21" s="7">
        <v>19158662016</v>
      </c>
    </row>
    <row r="22" spans="1:16">
      <c r="A22" s="4">
        <v>43191</v>
      </c>
      <c r="B22" s="5">
        <v>100.61054866819232</v>
      </c>
      <c r="C22" s="5">
        <v>90.135946185239931</v>
      </c>
      <c r="D22" s="5">
        <v>100.7123569461728</v>
      </c>
      <c r="E22" s="6"/>
      <c r="F22" s="7">
        <v>230313710546.02496</v>
      </c>
      <c r="G22" s="7">
        <v>1986182171.3944693</v>
      </c>
      <c r="H22" s="7">
        <v>228327528374.63055</v>
      </c>
      <c r="I22" s="6"/>
      <c r="J22" s="7">
        <v>18361069426.329212</v>
      </c>
      <c r="K22" s="7">
        <v>192834143.10885805</v>
      </c>
      <c r="L22" s="7">
        <v>18168235283.220356</v>
      </c>
      <c r="M22" s="6"/>
      <c r="N22" s="7">
        <v>16987221802</v>
      </c>
      <c r="O22" s="7">
        <v>194494717</v>
      </c>
      <c r="P22" s="7">
        <v>16792727085</v>
      </c>
    </row>
    <row r="23" spans="1:16">
      <c r="A23" s="4">
        <v>43221</v>
      </c>
      <c r="B23" s="5">
        <v>100.50113650788006</v>
      </c>
      <c r="C23" s="5">
        <v>97.17080946554907</v>
      </c>
      <c r="D23" s="5">
        <v>100.53350574211531</v>
      </c>
      <c r="E23" s="6"/>
      <c r="F23" s="7">
        <v>230063248532.3103</v>
      </c>
      <c r="G23" s="7">
        <v>2141198240.0873351</v>
      </c>
      <c r="H23" s="7">
        <v>227922050292.22302</v>
      </c>
      <c r="I23" s="6"/>
      <c r="J23" s="7">
        <v>18399105930.509502</v>
      </c>
      <c r="K23" s="7">
        <v>309214317.11324793</v>
      </c>
      <c r="L23" s="7">
        <v>18089891613.396255</v>
      </c>
      <c r="M23" s="6"/>
      <c r="N23" s="7">
        <v>17038608661</v>
      </c>
      <c r="O23" s="7">
        <v>311544242</v>
      </c>
      <c r="P23" s="7">
        <v>16727064419</v>
      </c>
    </row>
    <row r="24" spans="1:16">
      <c r="A24" s="4">
        <v>43252</v>
      </c>
      <c r="B24" s="5">
        <v>100</v>
      </c>
      <c r="C24" s="5">
        <v>100</v>
      </c>
      <c r="D24" s="5">
        <v>100</v>
      </c>
      <c r="E24" s="6"/>
      <c r="F24" s="7">
        <v>228916066550.4231</v>
      </c>
      <c r="G24" s="7">
        <v>2203540602.228363</v>
      </c>
      <c r="H24" s="7">
        <v>226712525948.19476</v>
      </c>
      <c r="I24" s="6"/>
      <c r="J24" s="7">
        <v>19043957732.475739</v>
      </c>
      <c r="K24" s="7">
        <v>306485760.74145305</v>
      </c>
      <c r="L24" s="7">
        <v>18737471971.734287</v>
      </c>
      <c r="M24" s="6"/>
      <c r="N24" s="7">
        <v>17619013712</v>
      </c>
      <c r="O24" s="7">
        <v>308795126</v>
      </c>
      <c r="P24" s="7">
        <v>17310218586</v>
      </c>
    </row>
    <row r="25" spans="1:16">
      <c r="A25" s="4">
        <v>43282</v>
      </c>
      <c r="B25" s="5">
        <v>100.06992682104534</v>
      </c>
      <c r="C25" s="5">
        <v>105.21074212436892</v>
      </c>
      <c r="D25" s="5">
        <v>100.01996048062345</v>
      </c>
      <c r="E25" s="6"/>
      <c r="F25" s="7">
        <v>229076140278.62384</v>
      </c>
      <c r="G25" s="7">
        <v>2318361420.6162491</v>
      </c>
      <c r="H25" s="7">
        <v>226757778858.00757</v>
      </c>
      <c r="I25" s="6"/>
      <c r="J25" s="7">
        <v>18404571152</v>
      </c>
      <c r="K25" s="7">
        <v>274425972.05561495</v>
      </c>
      <c r="L25" s="7">
        <v>18130145179.944386</v>
      </c>
      <c r="M25" s="6"/>
      <c r="N25" s="7">
        <v>16978864936</v>
      </c>
      <c r="O25" s="7">
        <v>276198368</v>
      </c>
      <c r="P25" s="7">
        <v>16702666568</v>
      </c>
    </row>
    <row r="26" spans="1:16">
      <c r="A26" s="4">
        <v>43313</v>
      </c>
      <c r="B26" s="5">
        <v>100.42413810695068</v>
      </c>
      <c r="C26" s="5">
        <v>114.40019217173179</v>
      </c>
      <c r="D26" s="5">
        <v>100.28829734357913</v>
      </c>
      <c r="E26" s="6"/>
      <c r="F26" s="7">
        <v>229886986821.59601</v>
      </c>
      <c r="G26" s="7">
        <v>2520854683.531383</v>
      </c>
      <c r="H26" s="7">
        <v>227366132138.06458</v>
      </c>
      <c r="I26" s="6"/>
      <c r="J26" s="7">
        <v>20603331804.662197</v>
      </c>
      <c r="K26" s="7">
        <v>300995270.14255095</v>
      </c>
      <c r="L26" s="7">
        <v>20302336534.519646</v>
      </c>
      <c r="M26" s="6"/>
      <c r="N26" s="7">
        <v>18952888852</v>
      </c>
      <c r="O26" s="7">
        <v>302291267</v>
      </c>
      <c r="P26" s="7">
        <v>18650597585</v>
      </c>
    </row>
    <row r="27" spans="1:16">
      <c r="A27" s="4">
        <v>43344</v>
      </c>
      <c r="B27" s="5">
        <v>100.55771838287819</v>
      </c>
      <c r="C27" s="5">
        <v>119.52489825423672</v>
      </c>
      <c r="D27" s="5">
        <v>100.37336619156669</v>
      </c>
      <c r="E27" s="6"/>
      <c r="F27" s="7">
        <v>230192773534.93646</v>
      </c>
      <c r="G27" s="7">
        <v>2633779662.8042459</v>
      </c>
      <c r="H27" s="7">
        <v>227558993872.1322</v>
      </c>
      <c r="I27" s="6"/>
      <c r="J27" s="7">
        <v>18348267385.064114</v>
      </c>
      <c r="K27" s="7">
        <v>264233979.41800648</v>
      </c>
      <c r="L27" s="7">
        <v>18084033405.646107</v>
      </c>
      <c r="M27" s="6"/>
      <c r="N27" s="7">
        <v>16878467797</v>
      </c>
      <c r="O27" s="7">
        <v>265371693</v>
      </c>
      <c r="P27" s="7">
        <v>16613096104</v>
      </c>
    </row>
    <row r="28" spans="1:16">
      <c r="A28" s="4">
        <v>43374</v>
      </c>
      <c r="B28" s="5">
        <v>101.23729847600033</v>
      </c>
      <c r="C28" s="5">
        <v>116.06690329062306</v>
      </c>
      <c r="D28" s="5">
        <v>101.09316159521988</v>
      </c>
      <c r="E28" s="6"/>
      <c r="F28" s="7">
        <v>231748441553.17139</v>
      </c>
      <c r="G28" s="7">
        <v>2557581339.758007</v>
      </c>
      <c r="H28" s="7">
        <v>229190860213.41333</v>
      </c>
      <c r="I28" s="6"/>
      <c r="J28" s="7">
        <v>21490196665.820267</v>
      </c>
      <c r="K28" s="7">
        <v>154318301.90675244</v>
      </c>
      <c r="L28" s="7">
        <v>21335878363.913513</v>
      </c>
      <c r="M28" s="6"/>
      <c r="N28" s="7">
        <v>19787628268</v>
      </c>
      <c r="O28" s="7">
        <v>154982751</v>
      </c>
      <c r="P28" s="7">
        <v>19632645517</v>
      </c>
    </row>
    <row r="29" spans="1:16">
      <c r="A29" s="4">
        <v>43405</v>
      </c>
      <c r="B29" s="5">
        <v>101.64091169575795</v>
      </c>
      <c r="C29" s="5">
        <v>112.13193009691047</v>
      </c>
      <c r="D29" s="5">
        <v>101.53894386266631</v>
      </c>
      <c r="E29" s="6"/>
      <c r="F29" s="7">
        <v>232672377059.91803</v>
      </c>
      <c r="G29" s="7">
        <v>2470872607.7477479</v>
      </c>
      <c r="H29" s="7">
        <v>230201504452.17029</v>
      </c>
      <c r="I29" s="6"/>
      <c r="J29" s="7">
        <v>21300966319.249039</v>
      </c>
      <c r="K29" s="7">
        <v>121378037.47746781</v>
      </c>
      <c r="L29" s="7">
        <v>21179588281.771572</v>
      </c>
      <c r="M29" s="6"/>
      <c r="N29" s="7">
        <v>19575888061</v>
      </c>
      <c r="O29" s="7">
        <v>121770001</v>
      </c>
      <c r="P29" s="7">
        <v>19454118060</v>
      </c>
    </row>
    <row r="30" spans="1:16">
      <c r="A30" s="4">
        <v>43435</v>
      </c>
      <c r="B30" s="5">
        <v>101.79459017451533</v>
      </c>
      <c r="C30" s="5">
        <v>111.46889216438933</v>
      </c>
      <c r="D30" s="5">
        <v>101.70056044614562</v>
      </c>
      <c r="E30" s="6"/>
      <c r="F30" s="7">
        <v>233024171788.62396</v>
      </c>
      <c r="G30" s="7">
        <v>2456262297.6964693</v>
      </c>
      <c r="H30" s="7">
        <v>230567909490.92737</v>
      </c>
      <c r="I30" s="6"/>
      <c r="J30" s="7">
        <v>21401168691.065132</v>
      </c>
      <c r="K30" s="7">
        <v>166972235.40064451</v>
      </c>
      <c r="L30" s="7">
        <v>21234196455.664486</v>
      </c>
      <c r="M30" s="6"/>
      <c r="N30" s="7">
        <v>19667975452</v>
      </c>
      <c r="O30" s="7">
        <v>167331702</v>
      </c>
      <c r="P30" s="7">
        <v>19500643750</v>
      </c>
    </row>
    <row r="31" spans="1:16">
      <c r="A31" s="4">
        <v>43466</v>
      </c>
      <c r="B31" s="5">
        <v>102.12060108349147</v>
      </c>
      <c r="C31" s="5">
        <v>109.2654169964736</v>
      </c>
      <c r="D31" s="5">
        <v>102.05115678660547</v>
      </c>
      <c r="E31" s="6"/>
      <c r="F31" s="7">
        <v>233770463137.97742</v>
      </c>
      <c r="G31" s="7">
        <v>2407707827.7114267</v>
      </c>
      <c r="H31" s="7">
        <v>231362755310.26587</v>
      </c>
      <c r="I31" s="6"/>
      <c r="J31" s="7">
        <v>17929175719.923225</v>
      </c>
      <c r="K31" s="7">
        <v>92056185</v>
      </c>
      <c r="L31" s="7">
        <v>17837119534.923225</v>
      </c>
      <c r="M31" s="6"/>
      <c r="N31" s="7">
        <v>16445599560</v>
      </c>
      <c r="O31" s="7">
        <v>92056185</v>
      </c>
      <c r="P31" s="7">
        <v>16353543375</v>
      </c>
    </row>
    <row r="32" spans="1:16">
      <c r="A32" s="4">
        <v>43497</v>
      </c>
      <c r="B32" s="5">
        <v>102.5528014922251</v>
      </c>
      <c r="C32" s="5">
        <v>112.50683967795266</v>
      </c>
      <c r="D32" s="5">
        <v>102.45605285777424</v>
      </c>
      <c r="E32" s="6"/>
      <c r="F32" s="7">
        <v>234759839313.26532</v>
      </c>
      <c r="G32" s="7">
        <v>2479133892.587657</v>
      </c>
      <c r="H32" s="7">
        <v>232280705420.67755</v>
      </c>
      <c r="I32" s="6"/>
      <c r="J32" s="7">
        <v>18600247838.174496</v>
      </c>
      <c r="K32" s="7">
        <v>140764961.20280474</v>
      </c>
      <c r="L32" s="7">
        <v>18459482876.971691</v>
      </c>
      <c r="M32" s="6"/>
      <c r="N32" s="7">
        <v>17077516281</v>
      </c>
      <c r="O32" s="7">
        <v>140461915</v>
      </c>
      <c r="P32" s="7">
        <v>16937054366</v>
      </c>
    </row>
    <row r="33" spans="1:16">
      <c r="A33" s="4">
        <v>43525</v>
      </c>
      <c r="B33" s="5">
        <v>103.03444351808866</v>
      </c>
      <c r="C33" s="5">
        <v>112.70591297462698</v>
      </c>
      <c r="D33" s="5">
        <v>102.94044132062925</v>
      </c>
      <c r="E33" s="6"/>
      <c r="F33" s="7">
        <v>235862395293.72595</v>
      </c>
      <c r="G33" s="7">
        <v>2483520553.50807</v>
      </c>
      <c r="H33" s="7">
        <v>233378874740.21777</v>
      </c>
      <c r="I33" s="6"/>
      <c r="J33" s="7">
        <v>21980336628.452972</v>
      </c>
      <c r="K33" s="7">
        <v>159841389.94066882</v>
      </c>
      <c r="L33" s="7">
        <v>21820495238.512302</v>
      </c>
      <c r="M33" s="6"/>
      <c r="N33" s="7">
        <v>20161541168</v>
      </c>
      <c r="O33" s="7">
        <v>159497275</v>
      </c>
      <c r="P33" s="7">
        <v>20002043893</v>
      </c>
    </row>
    <row r="34" spans="1:16">
      <c r="A34" s="4">
        <v>43556</v>
      </c>
      <c r="B34" s="5">
        <v>103.737897821575</v>
      </c>
      <c r="C34" s="5">
        <v>110.22557779055577</v>
      </c>
      <c r="D34" s="5">
        <v>103.67484058128302</v>
      </c>
      <c r="E34" s="6"/>
      <c r="F34" s="7">
        <v>237472715215.24658</v>
      </c>
      <c r="G34" s="7">
        <v>2428865360.6557055</v>
      </c>
      <c r="H34" s="7">
        <v>235043849854.59082</v>
      </c>
      <c r="I34" s="6"/>
      <c r="J34" s="7">
        <v>19971389347.849854</v>
      </c>
      <c r="K34" s="7">
        <v>138178950.25649351</v>
      </c>
      <c r="L34" s="7">
        <v>19833210397.593361</v>
      </c>
      <c r="M34" s="6"/>
      <c r="N34" s="7">
        <v>18266085856</v>
      </c>
      <c r="O34" s="7">
        <v>137435253</v>
      </c>
      <c r="P34" s="7">
        <v>18128650603</v>
      </c>
    </row>
    <row r="35" spans="1:16">
      <c r="A35" s="4">
        <v>43586</v>
      </c>
      <c r="B35" s="5">
        <v>105.04538458006216</v>
      </c>
      <c r="C35" s="5">
        <v>101.27057199438048</v>
      </c>
      <c r="D35" s="5">
        <v>105.08207400762493</v>
      </c>
      <c r="E35" s="6"/>
      <c r="F35" s="7">
        <v>240465762473.44299</v>
      </c>
      <c r="G35" s="7">
        <v>2231538172.0050793</v>
      </c>
      <c r="H35" s="7">
        <v>238234224301.43787</v>
      </c>
      <c r="I35" s="6"/>
      <c r="J35" s="7">
        <v>21392153188.705883</v>
      </c>
      <c r="K35" s="7">
        <v>111887128.4626219</v>
      </c>
      <c r="L35" s="7">
        <v>21280266060.243259</v>
      </c>
      <c r="M35" s="6"/>
      <c r="N35" s="7">
        <v>19527872233</v>
      </c>
      <c r="O35" s="7">
        <v>111164499</v>
      </c>
      <c r="P35" s="7">
        <v>19416707734</v>
      </c>
    </row>
    <row r="36" spans="1:16">
      <c r="A36" s="4">
        <v>43617</v>
      </c>
      <c r="B36" s="5">
        <v>106.13487943746559</v>
      </c>
      <c r="C36" s="5">
        <v>93.85486450159523</v>
      </c>
      <c r="D36" s="5">
        <v>106.25423548713235</v>
      </c>
      <c r="E36" s="6"/>
      <c r="F36" s="7">
        <v>242959791246.28003</v>
      </c>
      <c r="G36" s="7">
        <v>2068130046.4590654</v>
      </c>
      <c r="H36" s="7">
        <v>240891661199.82092</v>
      </c>
      <c r="I36" s="6"/>
      <c r="J36" s="7">
        <v>21537986505.31274</v>
      </c>
      <c r="K36" s="7">
        <v>143077635.19543976</v>
      </c>
      <c r="L36" s="7">
        <v>21394908870.117302</v>
      </c>
      <c r="M36" s="6"/>
      <c r="N36" s="7">
        <v>19642036989</v>
      </c>
      <c r="O36" s="7">
        <v>141845535</v>
      </c>
      <c r="P36" s="7">
        <v>19500191454</v>
      </c>
    </row>
    <row r="37" spans="1:16">
      <c r="A37" s="4">
        <v>43647</v>
      </c>
      <c r="B37" s="5">
        <v>106.91612372276356</v>
      </c>
      <c r="C37" s="5">
        <v>85.556621274962268</v>
      </c>
      <c r="D37" s="5">
        <v>107.12372817995126</v>
      </c>
      <c r="E37" s="6"/>
      <c r="F37" s="7">
        <v>244748184934.33411</v>
      </c>
      <c r="G37" s="7">
        <v>1885274887.6885433</v>
      </c>
      <c r="H37" s="7">
        <v>242862910046.64563</v>
      </c>
      <c r="I37" s="6"/>
      <c r="J37" s="7">
        <v>20192964840.054104</v>
      </c>
      <c r="K37" s="7">
        <v>91570813.285092488</v>
      </c>
      <c r="L37" s="7">
        <v>20101394026.769012</v>
      </c>
      <c r="M37" s="6"/>
      <c r="N37" s="7">
        <v>18397639621</v>
      </c>
      <c r="O37" s="7">
        <v>90585121</v>
      </c>
      <c r="P37" s="7">
        <v>18307054500</v>
      </c>
    </row>
    <row r="38" spans="1:16">
      <c r="A38" s="4">
        <v>43678</v>
      </c>
      <c r="B38" s="5">
        <v>106.99164490895814</v>
      </c>
      <c r="C38" s="5">
        <v>75.76112453663383</v>
      </c>
      <c r="D38" s="5">
        <v>107.29519108216286</v>
      </c>
      <c r="E38" s="6"/>
      <c r="F38" s="7">
        <v>244921065063.18298</v>
      </c>
      <c r="G38" s="7">
        <v>1669427139.8695211</v>
      </c>
      <c r="H38" s="7">
        <v>243251637923.3136</v>
      </c>
      <c r="I38" s="6"/>
      <c r="J38" s="7">
        <v>20776211933.511108</v>
      </c>
      <c r="K38" s="7">
        <v>85147522.323529422</v>
      </c>
      <c r="L38" s="7">
        <v>20691064411.18758</v>
      </c>
      <c r="M38" s="6"/>
      <c r="N38" s="7">
        <v>18929031119</v>
      </c>
      <c r="O38" s="7">
        <v>84139317</v>
      </c>
      <c r="P38" s="7">
        <v>18844891802</v>
      </c>
    </row>
    <row r="39" spans="1:16">
      <c r="A39" s="4">
        <v>43709</v>
      </c>
      <c r="B39" s="5">
        <v>107.12990771856528</v>
      </c>
      <c r="C39" s="5">
        <v>67.272495949689045</v>
      </c>
      <c r="D39" s="5">
        <v>107.51730327496485</v>
      </c>
      <c r="E39" s="6"/>
      <c r="F39" s="7">
        <v>245237570848.43774</v>
      </c>
      <c r="G39" s="7">
        <v>1482376762.3838291</v>
      </c>
      <c r="H39" s="7">
        <v>243755194086.05396</v>
      </c>
      <c r="I39" s="6"/>
      <c r="J39" s="7">
        <v>18664773170.31884</v>
      </c>
      <c r="K39" s="7">
        <v>77183601.932314411</v>
      </c>
      <c r="L39" s="7">
        <v>18587589568.386524</v>
      </c>
      <c r="M39" s="6"/>
      <c r="N39" s="7">
        <v>17005317105</v>
      </c>
      <c r="O39" s="7">
        <v>76103530</v>
      </c>
      <c r="P39" s="7">
        <v>16929213575</v>
      </c>
    </row>
    <row r="40" spans="1:16">
      <c r="A40" s="4">
        <v>43739</v>
      </c>
      <c r="B40" s="5">
        <v>106.44429390696963</v>
      </c>
      <c r="C40" s="5">
        <v>64.003857962483508</v>
      </c>
      <c r="D40" s="5">
        <v>106.85679526034136</v>
      </c>
      <c r="E40" s="6"/>
      <c r="F40" s="7">
        <v>243668090679.20654</v>
      </c>
      <c r="G40" s="7">
        <v>1410350997.1958952</v>
      </c>
      <c r="H40" s="7">
        <v>242257739682.01074</v>
      </c>
      <c r="I40" s="6"/>
      <c r="J40" s="7">
        <v>19920716496.589142</v>
      </c>
      <c r="K40" s="7">
        <v>82292536.718818381</v>
      </c>
      <c r="L40" s="7">
        <v>19838423959.870323</v>
      </c>
      <c r="M40" s="6"/>
      <c r="N40" s="7">
        <v>18096988930</v>
      </c>
      <c r="O40" s="7">
        <v>80963809</v>
      </c>
      <c r="P40" s="7">
        <v>18016025121</v>
      </c>
    </row>
    <row r="41" spans="1:16">
      <c r="A41" s="4">
        <v>43770</v>
      </c>
      <c r="B41" s="5">
        <v>105.89583271775842</v>
      </c>
      <c r="C41" s="5">
        <v>64.102676493104866</v>
      </c>
      <c r="D41" s="5">
        <v>106.30204281246374</v>
      </c>
      <c r="E41" s="6"/>
      <c r="F41" s="7">
        <v>242412574898.30859</v>
      </c>
      <c r="G41" s="7">
        <v>1412528503.6406622</v>
      </c>
      <c r="H41" s="7">
        <v>241000046394.66797</v>
      </c>
      <c r="I41" s="6"/>
      <c r="J41" s="7">
        <v>20045450538.351116</v>
      </c>
      <c r="K41" s="7">
        <v>123555543.9222344</v>
      </c>
      <c r="L41" s="7">
        <v>19921894994.428883</v>
      </c>
      <c r="M41" s="6"/>
      <c r="N41" s="7">
        <v>18192658015</v>
      </c>
      <c r="O41" s="7">
        <v>121427569</v>
      </c>
      <c r="P41" s="7">
        <v>18071230446</v>
      </c>
    </row>
    <row r="42" spans="1:16">
      <c r="A42" s="4">
        <v>43800</v>
      </c>
      <c r="B42" s="5">
        <v>105.6260017484133</v>
      </c>
      <c r="C42" s="5">
        <v>59.284357728586521</v>
      </c>
      <c r="D42" s="5">
        <v>106.07642103488469</v>
      </c>
      <c r="E42" s="6"/>
      <c r="F42" s="7">
        <v>241794888456.94885</v>
      </c>
      <c r="G42" s="7">
        <v>1306354893.3197126</v>
      </c>
      <c r="H42" s="7">
        <v>240488533563.62927</v>
      </c>
      <c r="I42" s="6"/>
      <c r="J42" s="7">
        <v>20783482249.705421</v>
      </c>
      <c r="K42" s="7">
        <v>60798625.079694331</v>
      </c>
      <c r="L42" s="7">
        <v>20722683624.625729</v>
      </c>
      <c r="M42" s="6"/>
      <c r="N42" s="7">
        <v>18880769086</v>
      </c>
      <c r="O42" s="7">
        <v>59947837</v>
      </c>
      <c r="P42" s="7">
        <v>18820821249</v>
      </c>
    </row>
    <row r="43" spans="1:16">
      <c r="A43" s="4">
        <v>43831</v>
      </c>
      <c r="B43" s="5">
        <v>104.77369634910416</v>
      </c>
      <c r="C43" s="5">
        <v>59.279647519530663</v>
      </c>
      <c r="D43" s="5">
        <v>105.21587740344364</v>
      </c>
      <c r="E43" s="6"/>
      <c r="F43" s="7">
        <v>239843824461.85352</v>
      </c>
      <c r="G43" s="7">
        <v>1306251101.950717</v>
      </c>
      <c r="H43" s="7">
        <v>238537573359.90295</v>
      </c>
      <c r="I43" s="6"/>
      <c r="J43" s="7">
        <v>15978111724.827852</v>
      </c>
      <c r="K43" s="7">
        <v>91952393.631004378</v>
      </c>
      <c r="L43" s="7">
        <v>15886159331.196848</v>
      </c>
      <c r="M43" s="6"/>
      <c r="N43" s="7">
        <v>14543457327</v>
      </c>
      <c r="O43" s="7">
        <v>90665654</v>
      </c>
      <c r="P43" s="7">
        <v>14452791673</v>
      </c>
    </row>
    <row r="44" spans="1:16">
      <c r="A44" s="4">
        <v>43862</v>
      </c>
      <c r="B44" s="5">
        <v>104.32191206768691</v>
      </c>
      <c r="C44" s="5">
        <v>56.389031549388349</v>
      </c>
      <c r="D44" s="5">
        <v>104.78779743490294</v>
      </c>
      <c r="E44" s="6"/>
      <c r="F44" s="7">
        <v>238809617655.54004</v>
      </c>
      <c r="G44" s="7">
        <v>1242555205.3941336</v>
      </c>
      <c r="H44" s="7">
        <v>237567062450.14612</v>
      </c>
      <c r="I44" s="6"/>
      <c r="J44" s="7">
        <v>17566041031.861004</v>
      </c>
      <c r="K44" s="7">
        <v>77069064.64622125</v>
      </c>
      <c r="L44" s="7">
        <v>17488971967.214783</v>
      </c>
      <c r="M44" s="6"/>
      <c r="N44" s="7">
        <v>16019734603</v>
      </c>
      <c r="O44" s="7">
        <v>75741718</v>
      </c>
      <c r="P44" s="7">
        <v>15943992885</v>
      </c>
    </row>
    <row r="45" spans="1:16">
      <c r="A45" s="4">
        <v>43891</v>
      </c>
      <c r="B45" s="5">
        <v>103.16407521125797</v>
      </c>
      <c r="C45" s="5">
        <v>52.201483918453192</v>
      </c>
      <c r="D45" s="5">
        <v>103.65940796201272</v>
      </c>
      <c r="E45" s="6"/>
      <c r="F45" s="7">
        <v>236159143066.73181</v>
      </c>
      <c r="G45" s="7">
        <v>1150280893.1088257</v>
      </c>
      <c r="H45" s="7">
        <v>235008862173.62317</v>
      </c>
      <c r="I45" s="6"/>
      <c r="J45" s="7">
        <v>19329862039.644787</v>
      </c>
      <c r="K45" s="7">
        <v>67567077.655361041</v>
      </c>
      <c r="L45" s="7">
        <v>19262294961.989426</v>
      </c>
      <c r="M45" s="6"/>
      <c r="N45" s="7">
        <v>17628289677</v>
      </c>
      <c r="O45" s="7">
        <v>66476113</v>
      </c>
      <c r="P45" s="7">
        <v>17561813564</v>
      </c>
    </row>
    <row r="46" spans="1:16">
      <c r="A46" s="4">
        <v>43922</v>
      </c>
      <c r="B46" s="5">
        <v>98.103981351036737</v>
      </c>
      <c r="C46" s="5">
        <v>49.423687278662321</v>
      </c>
      <c r="D46" s="5">
        <v>98.577131231345632</v>
      </c>
      <c r="E46" s="6"/>
      <c r="F46" s="7">
        <v>224575775238.15393</v>
      </c>
      <c r="G46" s="7">
        <v>1089071016.3036985</v>
      </c>
      <c r="H46" s="7">
        <v>223486704221.85046</v>
      </c>
      <c r="I46" s="6"/>
      <c r="J46" s="7">
        <v>8388021519.2720232</v>
      </c>
      <c r="K46" s="7">
        <v>76969073.451366127</v>
      </c>
      <c r="L46" s="7">
        <v>8311052445.8206568</v>
      </c>
      <c r="M46" s="6"/>
      <c r="N46" s="7">
        <v>7627487878</v>
      </c>
      <c r="O46" s="7">
        <v>75809152</v>
      </c>
      <c r="P46" s="7">
        <v>7551678726</v>
      </c>
    </row>
    <row r="47" spans="1:16">
      <c r="A47" s="4">
        <v>43952</v>
      </c>
      <c r="B47" s="5">
        <v>90.765921789412886</v>
      </c>
      <c r="C47" s="5">
        <v>48.986874463888029</v>
      </c>
      <c r="D47" s="5">
        <v>91.171994752162547</v>
      </c>
      <c r="E47" s="6"/>
      <c r="F47" s="7">
        <v>207777777928.55737</v>
      </c>
      <c r="G47" s="7">
        <v>1079445668.5744104</v>
      </c>
      <c r="H47" s="7">
        <v>206698332259.98328</v>
      </c>
      <c r="I47" s="6"/>
      <c r="J47" s="7">
        <v>4594155879.1093903</v>
      </c>
      <c r="K47" s="7">
        <v>102261780.73333335</v>
      </c>
      <c r="L47" s="7">
        <v>4491894098.3760567</v>
      </c>
      <c r="M47" s="6"/>
      <c r="N47" s="7">
        <v>4177608295</v>
      </c>
      <c r="O47" s="7">
        <v>100720699</v>
      </c>
      <c r="P47" s="7">
        <v>4076887596</v>
      </c>
    </row>
    <row r="48" spans="1:16">
      <c r="A48" s="4">
        <v>43983</v>
      </c>
      <c r="B48" s="5">
        <v>86.503915242737946</v>
      </c>
      <c r="C48" s="5">
        <v>47.577525581450935</v>
      </c>
      <c r="D48" s="5">
        <v>86.882261696062884</v>
      </c>
      <c r="E48" s="6"/>
      <c r="F48" s="7">
        <v>198021360185.7876</v>
      </c>
      <c r="G48" s="7">
        <v>1048390093.7228575</v>
      </c>
      <c r="H48" s="7">
        <v>196972970092.06506</v>
      </c>
      <c r="I48" s="6"/>
      <c r="J48" s="7">
        <v>11781568762.542994</v>
      </c>
      <c r="K48" s="7">
        <v>112022060.34388646</v>
      </c>
      <c r="L48" s="7">
        <v>11669546702.199106</v>
      </c>
      <c r="M48" s="6"/>
      <c r="N48" s="7">
        <v>10734087737</v>
      </c>
      <c r="O48" s="7">
        <v>110454475</v>
      </c>
      <c r="P48" s="7">
        <v>10623633262</v>
      </c>
    </row>
    <row r="49" spans="1:16">
      <c r="A49" s="4">
        <v>44013</v>
      </c>
      <c r="B49" s="5">
        <v>84.258632276242366</v>
      </c>
      <c r="C49" s="5">
        <v>47.304255340385083</v>
      </c>
      <c r="D49" s="5">
        <v>84.617811680501816</v>
      </c>
      <c r="E49" s="6"/>
      <c r="F49" s="7">
        <v>192881546735.95923</v>
      </c>
      <c r="G49" s="7">
        <v>1042368473.007164</v>
      </c>
      <c r="H49" s="7">
        <v>191839178262.95227</v>
      </c>
      <c r="I49" s="6"/>
      <c r="J49" s="7">
        <v>15053151390.225651</v>
      </c>
      <c r="K49" s="7">
        <v>85549192.56939891</v>
      </c>
      <c r="L49" s="7">
        <v>14967602197.656252</v>
      </c>
      <c r="M49" s="6"/>
      <c r="N49" s="7">
        <v>13741301049</v>
      </c>
      <c r="O49" s="7">
        <v>84259969</v>
      </c>
      <c r="P49" s="7">
        <v>13657041080</v>
      </c>
    </row>
    <row r="50" spans="1:16">
      <c r="A50" s="4">
        <v>44044</v>
      </c>
      <c r="B50" s="5">
        <v>82.749865517449393</v>
      </c>
      <c r="C50" s="5">
        <v>48.855282771616118</v>
      </c>
      <c r="D50" s="5">
        <v>83.079305141324028</v>
      </c>
      <c r="E50" s="6"/>
      <c r="F50" s="7">
        <v>189427737218.31006</v>
      </c>
      <c r="G50" s="7">
        <v>1076545992.2060394</v>
      </c>
      <c r="H50" s="7">
        <v>188351191226.10413</v>
      </c>
      <c r="I50" s="6"/>
      <c r="J50" s="7">
        <v>17322402415.861935</v>
      </c>
      <c r="K50" s="7">
        <v>119325041.52240439</v>
      </c>
      <c r="L50" s="7">
        <v>17203077374.339531</v>
      </c>
      <c r="M50" s="6"/>
      <c r="N50" s="7">
        <v>15904283204</v>
      </c>
      <c r="O50" s="7">
        <v>117526817</v>
      </c>
      <c r="P50" s="7">
        <v>15786756387</v>
      </c>
    </row>
    <row r="51" spans="1:16">
      <c r="A51" s="4">
        <v>44075</v>
      </c>
      <c r="B51" s="5">
        <v>82.704399348251371</v>
      </c>
      <c r="C51" s="5">
        <v>52.171777243167384</v>
      </c>
      <c r="D51" s="5">
        <v>83.00116227398594</v>
      </c>
      <c r="E51" s="6"/>
      <c r="F51" s="7">
        <v>189323657852.17078</v>
      </c>
      <c r="G51" s="7">
        <v>1149626294.4573307</v>
      </c>
      <c r="H51" s="7">
        <v>188174031557.71362</v>
      </c>
      <c r="I51" s="6"/>
      <c r="J51" s="7">
        <v>18560693804.179562</v>
      </c>
      <c r="K51" s="7">
        <v>150263904.18360656</v>
      </c>
      <c r="L51" s="7">
        <v>18410429899.995956</v>
      </c>
      <c r="M51" s="6"/>
      <c r="N51" s="7">
        <v>17106554941</v>
      </c>
      <c r="O51" s="7">
        <v>147999432</v>
      </c>
      <c r="P51" s="7">
        <v>16958555509</v>
      </c>
    </row>
    <row r="52" spans="1:16">
      <c r="A52" s="4">
        <v>44105</v>
      </c>
      <c r="B52" s="5">
        <v>83.249156697540457</v>
      </c>
      <c r="C52" s="5">
        <v>53.885265244634375</v>
      </c>
      <c r="D52" s="5">
        <v>83.534560103396785</v>
      </c>
      <c r="E52" s="6"/>
      <c r="F52" s="7">
        <v>190570694948.40771</v>
      </c>
      <c r="G52" s="7">
        <v>1187383698.283967</v>
      </c>
      <c r="H52" s="7">
        <v>189383311250.12378</v>
      </c>
      <c r="I52" s="6"/>
      <c r="J52" s="7">
        <v>21167753592.826004</v>
      </c>
      <c r="K52" s="7">
        <v>120049940.54545456</v>
      </c>
      <c r="L52" s="7">
        <v>21047703652.280548</v>
      </c>
      <c r="M52" s="6"/>
      <c r="N52" s="7">
        <v>19490730861</v>
      </c>
      <c r="O52" s="7">
        <v>117982342</v>
      </c>
      <c r="P52" s="7">
        <v>19372748519</v>
      </c>
    </row>
    <row r="53" spans="1:16">
      <c r="A53" s="4">
        <v>44136</v>
      </c>
      <c r="B53" s="5">
        <v>83.148221054850907</v>
      </c>
      <c r="C53" s="5">
        <v>50.948474562559824</v>
      </c>
      <c r="D53" s="5">
        <v>83.461187656411525</v>
      </c>
      <c r="E53" s="6"/>
      <c r="F53" s="7">
        <v>190339637045.41541</v>
      </c>
      <c r="G53" s="7">
        <v>1122670323.2019949</v>
      </c>
      <c r="H53" s="7">
        <v>189216966722.2135</v>
      </c>
      <c r="I53" s="6"/>
      <c r="J53" s="7">
        <v>19814392635.35878</v>
      </c>
      <c r="K53" s="7">
        <v>58842168.840262584</v>
      </c>
      <c r="L53" s="7">
        <v>19755550466.518517</v>
      </c>
      <c r="M53" s="6"/>
      <c r="N53" s="7">
        <v>18279474896</v>
      </c>
      <c r="O53" s="7">
        <v>57892080</v>
      </c>
      <c r="P53" s="7">
        <v>18221582816</v>
      </c>
    </row>
    <row r="54" spans="1:16">
      <c r="A54" s="4">
        <v>44166</v>
      </c>
      <c r="B54" s="5">
        <v>83.890737370375604</v>
      </c>
      <c r="C54" s="5">
        <v>52.497282748118948</v>
      </c>
      <c r="D54" s="5">
        <v>84.195867188920133</v>
      </c>
      <c r="E54" s="6"/>
      <c r="F54" s="7">
        <v>192039376188.40967</v>
      </c>
      <c r="G54" s="7">
        <v>1156798940.4214268</v>
      </c>
      <c r="H54" s="7">
        <v>190882577247.98816</v>
      </c>
      <c r="I54" s="6"/>
      <c r="J54" s="7">
        <v>22483221392.699615</v>
      </c>
      <c r="K54" s="7">
        <v>94927242.29912664</v>
      </c>
      <c r="L54" s="7">
        <v>22388294150.40049</v>
      </c>
      <c r="M54" s="6"/>
      <c r="N54" s="7">
        <v>20820729670</v>
      </c>
      <c r="O54" s="7">
        <v>93598874</v>
      </c>
      <c r="P54" s="7">
        <v>20727130796</v>
      </c>
    </row>
    <row r="55" spans="1:16">
      <c r="A55" s="4">
        <v>44197</v>
      </c>
      <c r="B55" s="5">
        <v>84.191919865792912</v>
      </c>
      <c r="C55" s="5">
        <v>57.360565954278663</v>
      </c>
      <c r="D55" s="5">
        <v>84.452708181345741</v>
      </c>
      <c r="E55" s="6"/>
      <c r="F55" s="7">
        <v>192728831310.05737</v>
      </c>
      <c r="G55" s="7">
        <v>1263963360.4705095</v>
      </c>
      <c r="H55" s="7">
        <v>191464867949.58667</v>
      </c>
      <c r="I55" s="6"/>
      <c r="J55" s="7">
        <v>16667566846.47547</v>
      </c>
      <c r="K55" s="7">
        <v>199116813.68008703</v>
      </c>
      <c r="L55" s="7">
        <v>16468450032.795383</v>
      </c>
      <c r="M55" s="6"/>
      <c r="N55" s="7">
        <v>15552483149</v>
      </c>
      <c r="O55" s="7">
        <v>196973468</v>
      </c>
      <c r="P55" s="7">
        <v>15355509681</v>
      </c>
    </row>
    <row r="56" spans="1:16">
      <c r="A56" s="4">
        <v>44228</v>
      </c>
      <c r="B56" s="5">
        <v>83.049343287182467</v>
      </c>
      <c r="C56" s="5">
        <v>57.601848927200805</v>
      </c>
      <c r="D56" s="5">
        <v>83.296681129732889</v>
      </c>
      <c r="E56" s="6"/>
      <c r="F56" s="7">
        <v>190113289948.97595</v>
      </c>
      <c r="G56" s="7">
        <v>1269280128.7451124</v>
      </c>
      <c r="H56" s="7">
        <v>188844009820.23071</v>
      </c>
      <c r="I56" s="6"/>
      <c r="J56" s="7">
        <v>14950499670.779661</v>
      </c>
      <c r="K56" s="7">
        <v>82385832.920824289</v>
      </c>
      <c r="L56" s="7">
        <v>14868113837.858837</v>
      </c>
      <c r="M56" s="6"/>
      <c r="N56" s="7">
        <v>13976611488</v>
      </c>
      <c r="O56" s="7">
        <v>81765057</v>
      </c>
      <c r="P56" s="7">
        <v>13894846431</v>
      </c>
    </row>
    <row r="57" spans="1:16">
      <c r="A57" s="4">
        <v>44256</v>
      </c>
      <c r="B57" s="5">
        <v>82.847219741469885</v>
      </c>
      <c r="C57" s="5">
        <v>61.682270897885473</v>
      </c>
      <c r="D57" s="5">
        <v>83.052933227859086</v>
      </c>
      <c r="E57" s="6"/>
      <c r="F57" s="7">
        <v>189650596678.55847</v>
      </c>
      <c r="G57" s="7">
        <v>1359193883.6113958</v>
      </c>
      <c r="H57" s="7">
        <v>188291402794.9469</v>
      </c>
      <c r="I57" s="6"/>
      <c r="J57" s="7">
        <v>18867168769.227314</v>
      </c>
      <c r="K57" s="7">
        <v>157480832.52164504</v>
      </c>
      <c r="L57" s="7">
        <v>18709687936.705669</v>
      </c>
      <c r="M57" s="6"/>
      <c r="N57" s="7">
        <v>17754404414</v>
      </c>
      <c r="O57" s="7">
        <v>156633250</v>
      </c>
      <c r="P57" s="7">
        <v>17597771164</v>
      </c>
    </row>
    <row r="58" spans="1:16">
      <c r="A58" s="4">
        <v>44287</v>
      </c>
      <c r="B58" s="5">
        <v>86.539211818492106</v>
      </c>
      <c r="C58" s="5">
        <v>63.128914019251013</v>
      </c>
      <c r="D58" s="5">
        <v>86.76674905533028</v>
      </c>
      <c r="E58" s="6"/>
      <c r="F58" s="7">
        <v>198102159718.63098</v>
      </c>
      <c r="G58" s="7">
        <v>1391071252.1600294</v>
      </c>
      <c r="H58" s="7">
        <v>196711088466.4707</v>
      </c>
      <c r="I58" s="6"/>
      <c r="J58" s="7">
        <v>16839584559.344505</v>
      </c>
      <c r="K58" s="7">
        <v>108846442</v>
      </c>
      <c r="L58" s="7">
        <v>16730738117.344505</v>
      </c>
      <c r="M58" s="6"/>
      <c r="N58" s="7">
        <v>15920522726</v>
      </c>
      <c r="O58" s="7">
        <v>108846442</v>
      </c>
      <c r="P58" s="7">
        <v>15811676284</v>
      </c>
    </row>
    <row r="59" spans="1:16">
      <c r="A59" s="4">
        <v>44317</v>
      </c>
      <c r="B59" s="5">
        <v>91.584178065259408</v>
      </c>
      <c r="C59" s="5">
        <v>64.433244737472378</v>
      </c>
      <c r="D59" s="5">
        <v>91.848072544516384</v>
      </c>
      <c r="E59" s="6"/>
      <c r="F59" s="7">
        <v>209650898009.52722</v>
      </c>
      <c r="G59" s="7">
        <v>1419812709.123374</v>
      </c>
      <c r="H59" s="7">
        <v>208231085300.40344</v>
      </c>
      <c r="I59" s="6"/>
      <c r="J59" s="7">
        <v>16142894170.00555</v>
      </c>
      <c r="K59" s="7">
        <v>131003237.69667742</v>
      </c>
      <c r="L59" s="7">
        <v>16011890932.308872</v>
      </c>
      <c r="M59" s="6"/>
      <c r="N59" s="7">
        <v>15361327991</v>
      </c>
      <c r="O59" s="7">
        <v>131567299</v>
      </c>
      <c r="P59" s="7">
        <v>15229760692</v>
      </c>
    </row>
    <row r="60" spans="1:16">
      <c r="A60" s="4">
        <v>44348</v>
      </c>
      <c r="B60" s="5">
        <v>93.553499856829859</v>
      </c>
      <c r="C60" s="5">
        <v>60.911574933546738</v>
      </c>
      <c r="D60" s="5">
        <v>93.87076422765567</v>
      </c>
      <c r="E60" s="6"/>
      <c r="F60" s="7">
        <v>214158991992.51062</v>
      </c>
      <c r="G60" s="7">
        <v>1342211285.1174564</v>
      </c>
      <c r="H60" s="7">
        <v>212816780707.39258</v>
      </c>
      <c r="I60" s="6"/>
      <c r="J60" s="7">
        <v>16289662745.526266</v>
      </c>
      <c r="K60" s="7">
        <v>34420636.33796791</v>
      </c>
      <c r="L60" s="7">
        <v>16255242109.188297</v>
      </c>
      <c r="M60" s="6"/>
      <c r="N60" s="7">
        <v>15558348661</v>
      </c>
      <c r="O60" s="7">
        <v>34642944</v>
      </c>
      <c r="P60" s="7">
        <v>15523705717</v>
      </c>
    </row>
    <row r="61" spans="1:16">
      <c r="A61" s="4">
        <v>44378</v>
      </c>
      <c r="B61" s="5">
        <v>94.011405143314377</v>
      </c>
      <c r="C61" s="5">
        <v>62.335577032083819</v>
      </c>
      <c r="D61" s="5">
        <v>94.319279501205799</v>
      </c>
      <c r="E61" s="6"/>
      <c r="F61" s="7">
        <v>215207210762.85742</v>
      </c>
      <c r="G61" s="7">
        <v>1373589749.535305</v>
      </c>
      <c r="H61" s="7">
        <v>213833621013.32153</v>
      </c>
      <c r="I61" s="6"/>
      <c r="J61" s="7">
        <v>16101370160.572477</v>
      </c>
      <c r="K61" s="7">
        <v>116927656.98724763</v>
      </c>
      <c r="L61" s="7">
        <v>15984442503.58523</v>
      </c>
      <c r="M61" s="6"/>
      <c r="N61" s="7">
        <v>15449378059</v>
      </c>
      <c r="O61" s="7">
        <v>118438025</v>
      </c>
      <c r="P61" s="7">
        <v>15330940034</v>
      </c>
    </row>
    <row r="62" spans="1:16">
      <c r="A62" s="4">
        <v>44409</v>
      </c>
      <c r="B62" s="5">
        <v>92.996797407876713</v>
      </c>
      <c r="C62" s="5">
        <v>65.043586284045631</v>
      </c>
      <c r="D62" s="5">
        <v>93.268489655212221</v>
      </c>
      <c r="E62" s="6"/>
      <c r="F62" s="7">
        <v>212884610643.97717</v>
      </c>
      <c r="G62" s="7">
        <v>1433261832.9143839</v>
      </c>
      <c r="H62" s="7">
        <v>211451348811.06238</v>
      </c>
      <c r="I62" s="6"/>
      <c r="J62" s="7">
        <v>14999802296.981684</v>
      </c>
      <c r="K62" s="7">
        <v>178997124.90148303</v>
      </c>
      <c r="L62" s="7">
        <v>14820805172.0802</v>
      </c>
      <c r="M62" s="6"/>
      <c r="N62" s="7">
        <v>14418824039</v>
      </c>
      <c r="O62" s="7">
        <v>181887283</v>
      </c>
      <c r="P62" s="7">
        <v>14236936756</v>
      </c>
    </row>
    <row r="63" spans="1:16">
      <c r="A63" s="4">
        <v>44440</v>
      </c>
      <c r="B63" s="5">
        <v>90.40228086628403</v>
      </c>
      <c r="C63" s="5">
        <v>62.294399587654212</v>
      </c>
      <c r="D63" s="5">
        <v>90.675476435787743</v>
      </c>
      <c r="E63" s="6"/>
      <c r="F63" s="7">
        <v>206945345430.96313</v>
      </c>
      <c r="G63" s="7">
        <v>1372682387.8283386</v>
      </c>
      <c r="H63" s="7">
        <v>205572663043.13452</v>
      </c>
      <c r="I63" s="6"/>
      <c r="J63" s="7">
        <v>12621428591.1656</v>
      </c>
      <c r="K63" s="7">
        <v>89684459.097560987</v>
      </c>
      <c r="L63" s="7">
        <v>12531744132.068039</v>
      </c>
      <c r="M63" s="6"/>
      <c r="N63" s="7">
        <v>12143680854</v>
      </c>
      <c r="O63" s="7">
        <v>91036001</v>
      </c>
      <c r="P63" s="7">
        <v>12052644853</v>
      </c>
    </row>
    <row r="64" spans="1:16">
      <c r="A64" s="4">
        <v>44470</v>
      </c>
      <c r="B64" s="5">
        <v>87.832695312869575</v>
      </c>
      <c r="C64" s="5">
        <v>63.531722233869758</v>
      </c>
      <c r="D64" s="5">
        <v>88.068889500328936</v>
      </c>
      <c r="E64" s="6"/>
      <c r="F64" s="7">
        <v>201063151255.43884</v>
      </c>
      <c r="G64" s="7">
        <v>1399947294.7182646</v>
      </c>
      <c r="H64" s="7">
        <v>199663203960.72021</v>
      </c>
      <c r="I64" s="6"/>
      <c r="J64" s="7">
        <v>15285559417.301643</v>
      </c>
      <c r="K64" s="7">
        <v>147314847.43538135</v>
      </c>
      <c r="L64" s="7">
        <v>15138244569.866262</v>
      </c>
      <c r="M64" s="6"/>
      <c r="N64" s="7">
        <v>14720424298</v>
      </c>
      <c r="O64" s="7">
        <v>149693451</v>
      </c>
      <c r="P64" s="7">
        <v>14570730847</v>
      </c>
    </row>
    <row r="65" spans="1:16">
      <c r="A65" s="4">
        <v>44501</v>
      </c>
      <c r="B65" s="5">
        <v>86.390389594454788</v>
      </c>
      <c r="C65" s="5">
        <v>66.332640855337687</v>
      </c>
      <c r="D65" s="5">
        <v>86.585341609351389</v>
      </c>
      <c r="E65" s="6"/>
      <c r="F65" s="7">
        <v>197761481737.21191</v>
      </c>
      <c r="G65" s="7">
        <v>1461666673.7776852</v>
      </c>
      <c r="H65" s="7">
        <v>196299815063.43384</v>
      </c>
      <c r="I65" s="6"/>
      <c r="J65" s="7">
        <v>16512723117.131937</v>
      </c>
      <c r="K65" s="7">
        <v>120561547.89968322</v>
      </c>
      <c r="L65" s="7">
        <v>16392161569.232254</v>
      </c>
      <c r="M65" s="6"/>
      <c r="N65" s="7">
        <v>15974896748</v>
      </c>
      <c r="O65" s="7">
        <v>122897509</v>
      </c>
      <c r="P65" s="7">
        <v>15851999239</v>
      </c>
    </row>
    <row r="66" spans="1:16">
      <c r="A66" s="4">
        <v>44531</v>
      </c>
      <c r="B66" s="5">
        <v>84.583880857248417</v>
      </c>
      <c r="C66" s="5">
        <v>65.499554949455913</v>
      </c>
      <c r="D66" s="5">
        <v>84.769371653701214</v>
      </c>
      <c r="E66" s="6"/>
      <c r="F66" s="7">
        <v>193626092994.10938</v>
      </c>
      <c r="G66" s="7">
        <v>1443309287.5901384</v>
      </c>
      <c r="H66" s="7">
        <v>192182783706.51904</v>
      </c>
      <c r="I66" s="6"/>
      <c r="J66" s="7">
        <v>18347832649.597095</v>
      </c>
      <c r="K66" s="7">
        <v>76569856.111578956</v>
      </c>
      <c r="L66" s="7">
        <v>18271262793.485516</v>
      </c>
      <c r="M66" s="6"/>
      <c r="N66" s="7">
        <v>17798689771</v>
      </c>
      <c r="O66" s="7">
        <v>78300714</v>
      </c>
      <c r="P66" s="7">
        <v>17720389057</v>
      </c>
    </row>
    <row r="67" spans="1:16">
      <c r="A67" s="4">
        <v>44562</v>
      </c>
      <c r="B67" s="5">
        <v>84.285374675927613</v>
      </c>
      <c r="C67" s="5">
        <v>60.328933708320953</v>
      </c>
      <c r="D67" s="5">
        <v>84.518220171059482</v>
      </c>
      <c r="E67" s="6"/>
      <c r="F67" s="7">
        <v>192942764385.41992</v>
      </c>
      <c r="G67" s="7">
        <v>1329372549.1542854</v>
      </c>
      <c r="H67" s="7">
        <v>191613391836.26563</v>
      </c>
      <c r="I67" s="6"/>
      <c r="J67" s="7">
        <v>15984238237.786163</v>
      </c>
      <c r="K67" s="7">
        <v>85180075.2442348</v>
      </c>
      <c r="L67" s="7">
        <v>15899058162.541929</v>
      </c>
      <c r="M67" s="6"/>
      <c r="N67" s="7">
        <v>15660613696</v>
      </c>
      <c r="O67" s="7">
        <v>87472327</v>
      </c>
      <c r="P67" s="7">
        <v>15573141369</v>
      </c>
    </row>
    <row r="68" spans="1:16">
      <c r="A68" s="4">
        <v>44593</v>
      </c>
      <c r="B68" s="5">
        <v>83.868828027244106</v>
      </c>
      <c r="C68" s="5">
        <v>65.700904285507164</v>
      </c>
      <c r="D68" s="5">
        <v>84.045411819673021</v>
      </c>
      <c r="E68" s="6"/>
      <c r="F68" s="7">
        <v>191989222181.90601</v>
      </c>
      <c r="G68" s="7">
        <v>1447746101.9623451</v>
      </c>
      <c r="H68" s="7">
        <v>190541476079.94336</v>
      </c>
      <c r="I68" s="6"/>
      <c r="J68" s="7">
        <v>13996957467.265594</v>
      </c>
      <c r="K68" s="7">
        <v>200759385.72888425</v>
      </c>
      <c r="L68" s="7">
        <v>13796198081.536711</v>
      </c>
      <c r="M68" s="6"/>
      <c r="N68" s="7">
        <v>13824459752</v>
      </c>
      <c r="O68" s="7">
        <v>207242466</v>
      </c>
      <c r="P68" s="7">
        <v>13617217286</v>
      </c>
    </row>
    <row r="69" spans="1:16">
      <c r="A69" s="4">
        <v>44621</v>
      </c>
      <c r="B69" s="5">
        <v>83.678757756232486</v>
      </c>
      <c r="C69" s="5">
        <v>65.285666008284394</v>
      </c>
      <c r="D69" s="5">
        <v>83.857530077248271</v>
      </c>
      <c r="E69" s="6"/>
      <c r="F69" s="7">
        <v>191554120793.82446</v>
      </c>
      <c r="G69" s="7">
        <v>1438596157.9277477</v>
      </c>
      <c r="H69" s="7">
        <v>190115524635.89673</v>
      </c>
      <c r="I69" s="6"/>
      <c r="J69" s="7">
        <v>18432067381.14587</v>
      </c>
      <c r="K69" s="7">
        <v>148330888.48704663</v>
      </c>
      <c r="L69" s="7">
        <v>18283736492.658825</v>
      </c>
      <c r="M69" s="6"/>
      <c r="N69" s="7">
        <v>18464518204</v>
      </c>
      <c r="O69" s="7">
        <v>154078910</v>
      </c>
      <c r="P69" s="7">
        <v>18310439294</v>
      </c>
    </row>
    <row r="70" spans="1:16">
      <c r="A70" s="4">
        <v>44652</v>
      </c>
      <c r="B70" s="5">
        <v>84.136522141114938</v>
      </c>
      <c r="C70" s="5">
        <v>64.03230257885248</v>
      </c>
      <c r="D70" s="5">
        <v>84.331925830859362</v>
      </c>
      <c r="E70" s="6"/>
      <c r="F70" s="7">
        <v>192602017017.76611</v>
      </c>
      <c r="G70" s="7">
        <v>1410977785.8667336</v>
      </c>
      <c r="H70" s="7">
        <v>191191039231.89941</v>
      </c>
      <c r="I70" s="6"/>
      <c r="J70" s="7">
        <v>17887480783.286087</v>
      </c>
      <c r="K70" s="7">
        <v>81228069.938986555</v>
      </c>
      <c r="L70" s="7">
        <v>17806252713.347099</v>
      </c>
      <c r="M70" s="6"/>
      <c r="N70" s="7">
        <v>17997702936</v>
      </c>
      <c r="O70" s="7">
        <v>84550639</v>
      </c>
      <c r="P70" s="7">
        <v>17913152297</v>
      </c>
    </row>
    <row r="71" spans="1:16">
      <c r="A71" s="4">
        <v>44682</v>
      </c>
      <c r="B71" s="5">
        <v>84.766377028858344</v>
      </c>
      <c r="C71" s="5">
        <v>60.408355314313411</v>
      </c>
      <c r="D71" s="5">
        <v>85.003125702596151</v>
      </c>
      <c r="E71" s="6"/>
      <c r="F71" s="7">
        <v>194043856051.76392</v>
      </c>
      <c r="G71" s="7">
        <v>1331122636.4892712</v>
      </c>
      <c r="H71" s="7">
        <v>192712733415.2749</v>
      </c>
      <c r="I71" s="6"/>
      <c r="J71" s="7">
        <v>17584733204.00351</v>
      </c>
      <c r="K71" s="7">
        <v>51148088.319214873</v>
      </c>
      <c r="L71" s="7">
        <v>17533585115.684296</v>
      </c>
      <c r="M71" s="6"/>
      <c r="N71" s="7">
        <v>17631171760</v>
      </c>
      <c r="O71" s="7">
        <v>53295317</v>
      </c>
      <c r="P71" s="7">
        <v>17577876443</v>
      </c>
    </row>
    <row r="72" spans="1:16">
      <c r="A72" s="4">
        <v>44713</v>
      </c>
      <c r="B72" s="5">
        <v>84.803799829310393</v>
      </c>
      <c r="C72" s="5">
        <v>62.861674775665001</v>
      </c>
      <c r="D72" s="5">
        <v>85.017067108004838</v>
      </c>
      <c r="E72" s="6"/>
      <c r="F72" s="7">
        <v>194129522854.55176</v>
      </c>
      <c r="G72" s="7">
        <v>1385182526.9225235</v>
      </c>
      <c r="H72" s="7">
        <v>192744340327.62964</v>
      </c>
      <c r="I72" s="6"/>
      <c r="J72" s="7">
        <v>16375329548.314209</v>
      </c>
      <c r="K72" s="7">
        <v>88480526.771221548</v>
      </c>
      <c r="L72" s="7">
        <v>16286849021.542988</v>
      </c>
      <c r="M72" s="6"/>
      <c r="N72" s="7">
        <v>16332084840</v>
      </c>
      <c r="O72" s="7">
        <v>92004509</v>
      </c>
      <c r="P72" s="7">
        <v>16240080331</v>
      </c>
    </row>
    <row r="73" spans="1:16">
      <c r="A73" s="4">
        <v>44743</v>
      </c>
      <c r="B73" s="5">
        <v>85.22157782771518</v>
      </c>
      <c r="C73" s="5">
        <v>63.606231305259065</v>
      </c>
      <c r="D73" s="5">
        <v>85.431668970647451</v>
      </c>
      <c r="E73" s="6"/>
      <c r="F73" s="7">
        <v>195085883815.41309</v>
      </c>
      <c r="G73" s="7">
        <v>1401589132.3586712</v>
      </c>
      <c r="H73" s="7">
        <v>193684294683.05493</v>
      </c>
      <c r="I73" s="6"/>
      <c r="J73" s="7">
        <v>17057731121.433893</v>
      </c>
      <c r="K73" s="7">
        <v>133334262.42339547</v>
      </c>
      <c r="L73" s="7">
        <v>16924396859.010498</v>
      </c>
      <c r="M73" s="6"/>
      <c r="N73" s="7">
        <v>16922590646</v>
      </c>
      <c r="O73" s="7">
        <v>138644669</v>
      </c>
      <c r="P73" s="7">
        <v>16783945977</v>
      </c>
    </row>
    <row r="74" spans="1:16">
      <c r="A74" s="4">
        <v>44774</v>
      </c>
      <c r="B74" s="5">
        <v>86.938724192313558</v>
      </c>
      <c r="C74" s="5">
        <v>62.185508632993901</v>
      </c>
      <c r="D74" s="5">
        <v>87.179313966930437</v>
      </c>
      <c r="E74" s="6"/>
      <c r="F74" s="7">
        <v>199016707730.16528</v>
      </c>
      <c r="G74" s="7">
        <v>1370282931.4302444</v>
      </c>
      <c r="H74" s="7">
        <v>197646424798.73535</v>
      </c>
      <c r="I74" s="6"/>
      <c r="J74" s="7">
        <v>18930626211.733807</v>
      </c>
      <c r="K74" s="7">
        <v>147690923.973057</v>
      </c>
      <c r="L74" s="7">
        <v>18782935287.76075</v>
      </c>
      <c r="M74" s="6"/>
      <c r="N74" s="7">
        <v>18780647659</v>
      </c>
      <c r="O74" s="7">
        <v>153414146</v>
      </c>
      <c r="P74" s="7">
        <v>18627233513</v>
      </c>
    </row>
    <row r="75" spans="1:16">
      <c r="A75" s="4">
        <v>44805</v>
      </c>
      <c r="B75" s="5">
        <v>89.260784278669874</v>
      </c>
      <c r="C75" s="5">
        <v>64.626680741875703</v>
      </c>
      <c r="D75" s="5">
        <v>89.500216339672306</v>
      </c>
      <c r="E75" s="6"/>
      <c r="F75" s="7">
        <v>204332276342.78955</v>
      </c>
      <c r="G75" s="7">
        <v>1424075150.0197296</v>
      </c>
      <c r="H75" s="7">
        <v>202908201192.77002</v>
      </c>
      <c r="I75" s="6"/>
      <c r="J75" s="7">
        <v>17936997203.789848</v>
      </c>
      <c r="K75" s="7">
        <v>143476677.68704665</v>
      </c>
      <c r="L75" s="7">
        <v>17793520526.102802</v>
      </c>
      <c r="M75" s="6"/>
      <c r="N75" s="7">
        <v>17731732271</v>
      </c>
      <c r="O75" s="7">
        <v>149036592</v>
      </c>
      <c r="P75" s="7">
        <v>17582695679</v>
      </c>
    </row>
    <row r="76" spans="1:16">
      <c r="A76" s="4">
        <v>44835</v>
      </c>
      <c r="B76" s="5">
        <v>91.459500414807664</v>
      </c>
      <c r="C76" s="5">
        <v>65.538148873802555</v>
      </c>
      <c r="D76" s="5">
        <v>91.711443929381346</v>
      </c>
      <c r="E76" s="6"/>
      <c r="F76" s="7">
        <v>209365490836.24561</v>
      </c>
      <c r="G76" s="7">
        <v>1444159720.38311</v>
      </c>
      <c r="H76" s="7">
        <v>207921331115.86279</v>
      </c>
      <c r="I76" s="6"/>
      <c r="J76" s="7">
        <v>20318773910.757763</v>
      </c>
      <c r="K76" s="7">
        <v>167399417.79876161</v>
      </c>
      <c r="L76" s="7">
        <v>20151374492.959</v>
      </c>
      <c r="M76" s="6"/>
      <c r="N76" s="7">
        <v>20157797709</v>
      </c>
      <c r="O76" s="7">
        <v>174607143</v>
      </c>
      <c r="P76" s="7">
        <v>19983190566</v>
      </c>
    </row>
    <row r="77" spans="1:16">
      <c r="A77" s="4">
        <v>44866</v>
      </c>
      <c r="B77" s="5">
        <v>92.203268247943384</v>
      </c>
      <c r="C77" s="5">
        <v>66.593400175757964</v>
      </c>
      <c r="D77" s="5">
        <v>92.452184287667095</v>
      </c>
      <c r="E77" s="6"/>
      <c r="F77" s="7">
        <v>211068094904.1272</v>
      </c>
      <c r="G77" s="7">
        <v>1467412611.2772408</v>
      </c>
      <c r="H77" s="7">
        <v>209600682292.8501</v>
      </c>
      <c r="I77" s="6"/>
      <c r="J77" s="7">
        <v>18215327185.013382</v>
      </c>
      <c r="K77" s="7">
        <v>143814438.79381442</v>
      </c>
      <c r="L77" s="7">
        <v>18071512746.219566</v>
      </c>
      <c r="M77" s="6"/>
      <c r="N77" s="7">
        <v>17974807900</v>
      </c>
      <c r="O77" s="7">
        <v>150161470</v>
      </c>
      <c r="P77" s="7">
        <v>17824646430</v>
      </c>
    </row>
    <row r="78" spans="1:16">
      <c r="A78" s="4">
        <v>44896</v>
      </c>
      <c r="B78" s="5">
        <v>93.679306391429705</v>
      </c>
      <c r="C78" s="5">
        <v>77.404767955284854</v>
      </c>
      <c r="D78" s="5">
        <v>93.837487356846523</v>
      </c>
      <c r="E78" s="6"/>
      <c r="F78" s="7">
        <v>214446983362.97998</v>
      </c>
      <c r="G78" s="7">
        <v>1705645489.9553509</v>
      </c>
      <c r="H78" s="7">
        <v>212741337873.02466</v>
      </c>
      <c r="I78" s="6"/>
      <c r="J78" s="7">
        <v>21726721108.449951</v>
      </c>
      <c r="K78" s="7">
        <v>314802734.78969073</v>
      </c>
      <c r="L78" s="7">
        <v>21411918373.660259</v>
      </c>
      <c r="M78" s="6"/>
      <c r="N78" s="7">
        <v>21592841665</v>
      </c>
      <c r="O78" s="7">
        <v>328696074</v>
      </c>
      <c r="P78" s="7">
        <v>21264145591</v>
      </c>
    </row>
    <row r="79" spans="1:16">
      <c r="A79" s="4">
        <v>44927</v>
      </c>
      <c r="B79" s="5">
        <v>95.04565402334741</v>
      </c>
      <c r="C79" s="5">
        <v>80.083407700600461</v>
      </c>
      <c r="D79" s="5">
        <v>95.191080118067234</v>
      </c>
      <c r="E79" s="6"/>
      <c r="F79" s="7">
        <v>217574772617.37085</v>
      </c>
      <c r="G79" s="7">
        <v>1764670404.3308067</v>
      </c>
      <c r="H79" s="7">
        <v>215810102213.04004</v>
      </c>
      <c r="I79" s="6"/>
      <c r="J79" s="7">
        <v>19112027492.176991</v>
      </c>
      <c r="K79" s="7">
        <v>144204989.61968911</v>
      </c>
      <c r="L79" s="7">
        <v>18967822502.557301</v>
      </c>
      <c r="M79" s="6"/>
      <c r="N79" s="7">
        <v>19011083685</v>
      </c>
      <c r="O79" s="7">
        <v>149793127</v>
      </c>
      <c r="P79" s="7">
        <v>18861290558</v>
      </c>
    </row>
    <row r="80" spans="1:16">
      <c r="A80" s="4">
        <v>44958</v>
      </c>
      <c r="B80" s="5">
        <v>96.891346006853055</v>
      </c>
      <c r="C80" s="5">
        <v>78.219317327168625</v>
      </c>
      <c r="D80" s="5">
        <v>97.072829465473546</v>
      </c>
      <c r="E80" s="6"/>
      <c r="F80" s="7">
        <v>221799858106.64844</v>
      </c>
      <c r="G80" s="7">
        <v>1723594416.0900059</v>
      </c>
      <c r="H80" s="7">
        <v>220076263690.55859</v>
      </c>
      <c r="I80" s="6"/>
      <c r="J80" s="7">
        <v>18222042956.543209</v>
      </c>
      <c r="K80" s="7">
        <v>159683397.48808292</v>
      </c>
      <c r="L80" s="7">
        <v>18062359559.055126</v>
      </c>
      <c r="M80" s="6"/>
      <c r="N80" s="7">
        <v>18189961895</v>
      </c>
      <c r="O80" s="7">
        <v>165871344</v>
      </c>
      <c r="P80" s="7">
        <v>18024090551</v>
      </c>
    </row>
    <row r="81" spans="1:16">
      <c r="A81" s="4">
        <v>44986</v>
      </c>
      <c r="B81" s="5">
        <v>98.27354161456708</v>
      </c>
      <c r="C81" s="5">
        <v>76.716969601988154</v>
      </c>
      <c r="D81" s="5">
        <v>98.483061496522907</v>
      </c>
      <c r="E81" s="6"/>
      <c r="F81" s="7">
        <v>224963925923.86011</v>
      </c>
      <c r="G81" s="7">
        <v>1690489573.9790001</v>
      </c>
      <c r="H81" s="7">
        <v>223273436349.8811</v>
      </c>
      <c r="I81" s="6"/>
      <c r="J81" s="7">
        <v>21596135198.357521</v>
      </c>
      <c r="K81" s="7">
        <v>115226046.37604167</v>
      </c>
      <c r="L81" s="7">
        <v>21480909151.98148</v>
      </c>
      <c r="M81" s="6"/>
      <c r="N81" s="7">
        <v>21482071104</v>
      </c>
      <c r="O81" s="7">
        <v>119071049</v>
      </c>
      <c r="P81" s="7">
        <v>21363000055</v>
      </c>
    </row>
    <row r="82" spans="1:16">
      <c r="A82" s="4">
        <v>45017</v>
      </c>
      <c r="B82" s="5">
        <v>99.609188985075804</v>
      </c>
      <c r="C82" s="5">
        <v>75.352516722911659</v>
      </c>
      <c r="D82" s="5">
        <v>99.844952589142537</v>
      </c>
      <c r="E82" s="6"/>
      <c r="F82" s="7">
        <v>228021437347.41284</v>
      </c>
      <c r="G82" s="7">
        <v>1660423300.7902756</v>
      </c>
      <c r="H82" s="7">
        <v>226361014046.62256</v>
      </c>
      <c r="I82" s="6"/>
      <c r="J82" s="7">
        <v>20944992206.838936</v>
      </c>
      <c r="K82" s="7">
        <v>51161796.750261232</v>
      </c>
      <c r="L82" s="7">
        <v>20893830410.088676</v>
      </c>
      <c r="M82" s="6"/>
      <c r="N82" s="7">
        <v>20834367248</v>
      </c>
      <c r="O82" s="7">
        <v>52703810</v>
      </c>
      <c r="P82" s="7">
        <v>20781663438</v>
      </c>
    </row>
    <row r="83" spans="1:16">
      <c r="A83" s="4">
        <v>45047</v>
      </c>
      <c r="B83" s="5">
        <v>101.22683782436974</v>
      </c>
      <c r="C83" s="5">
        <v>78.892486482929513</v>
      </c>
      <c r="D83" s="5">
        <v>101.44391736066551</v>
      </c>
      <c r="E83" s="6"/>
      <c r="F83" s="7">
        <v>231724495440.9231</v>
      </c>
      <c r="G83" s="7">
        <v>1738427971.7588749</v>
      </c>
      <c r="H83" s="7">
        <v>229986067469.16406</v>
      </c>
      <c r="I83" s="6"/>
      <c r="J83" s="7">
        <v>21287791297.513706</v>
      </c>
      <c r="K83" s="7">
        <v>129152759.28781514</v>
      </c>
      <c r="L83" s="7">
        <v>21158638538.225891</v>
      </c>
      <c r="M83" s="6"/>
      <c r="N83" s="7">
        <v>21194095033</v>
      </c>
      <c r="O83" s="7">
        <v>132350298</v>
      </c>
      <c r="P83" s="7">
        <v>21061744735</v>
      </c>
    </row>
    <row r="84" spans="1:16">
      <c r="A84" s="4">
        <v>45078</v>
      </c>
      <c r="B84" s="5">
        <v>104.1897983621388</v>
      </c>
      <c r="C84" s="5">
        <v>76.407468161053472</v>
      </c>
      <c r="D84" s="5">
        <v>104.45982972616046</v>
      </c>
      <c r="E84" s="6"/>
      <c r="F84" s="7">
        <v>238507188157.42529</v>
      </c>
      <c r="G84" s="7">
        <v>1683669584.0635223</v>
      </c>
      <c r="H84" s="7">
        <v>236823518573.36157</v>
      </c>
      <c r="I84" s="6"/>
      <c r="J84" s="7">
        <v>23158022264.816326</v>
      </c>
      <c r="K84" s="7">
        <v>33722139.075869337</v>
      </c>
      <c r="L84" s="7">
        <v>23124300125.740456</v>
      </c>
      <c r="M84" s="6"/>
      <c r="N84" s="7">
        <v>22974552018</v>
      </c>
      <c r="O84" s="7">
        <v>34448127</v>
      </c>
      <c r="P84" s="7">
        <v>22940103891</v>
      </c>
    </row>
    <row r="85" spans="1:16">
      <c r="A85" s="4">
        <v>45108</v>
      </c>
      <c r="B85" s="5">
        <v>106.66860260174272</v>
      </c>
      <c r="C85" s="5">
        <v>76.89089168061777</v>
      </c>
      <c r="D85" s="5">
        <v>106.95802814089919</v>
      </c>
      <c r="E85" s="6"/>
      <c r="F85" s="7">
        <v>244181569320.21167</v>
      </c>
      <c r="G85" s="7">
        <v>1694322017.5978432</v>
      </c>
      <c r="H85" s="7">
        <v>242487247302.61353</v>
      </c>
      <c r="I85" s="6"/>
      <c r="J85" s="7">
        <v>22732112284.220249</v>
      </c>
      <c r="K85" s="7">
        <v>143986695.95771673</v>
      </c>
      <c r="L85" s="7">
        <v>22588125588.262531</v>
      </c>
      <c r="M85" s="6"/>
      <c r="N85" s="7">
        <v>22532005662</v>
      </c>
      <c r="O85" s="7">
        <v>146621544</v>
      </c>
      <c r="P85" s="7">
        <v>22385384118</v>
      </c>
    </row>
    <row r="86" spans="1:16">
      <c r="A86" s="4">
        <v>45139</v>
      </c>
      <c r="B86" s="5">
        <v>108.32825208909172</v>
      </c>
      <c r="C86" s="5">
        <v>78.76246845019665</v>
      </c>
      <c r="D86" s="5">
        <v>108.61561779335747</v>
      </c>
      <c r="E86" s="6"/>
      <c r="F86" s="7">
        <v>247980773645.17529</v>
      </c>
      <c r="G86" s="7">
        <v>1735562971.6173878</v>
      </c>
      <c r="H86" s="7">
        <v>246245210673.55762</v>
      </c>
      <c r="I86" s="6"/>
      <c r="J86" s="7">
        <v>22729830536.697502</v>
      </c>
      <c r="K86" s="7">
        <v>188931877.99260044</v>
      </c>
      <c r="L86" s="7">
        <v>22540898658.704903</v>
      </c>
      <c r="M86" s="6"/>
      <c r="N86" s="7">
        <v>22489726693</v>
      </c>
      <c r="O86" s="7">
        <v>192389189</v>
      </c>
      <c r="P86" s="7">
        <v>22297337504</v>
      </c>
    </row>
    <row r="87" spans="1:16">
      <c r="A87" s="4">
        <v>45170</v>
      </c>
      <c r="B87" s="5">
        <v>110.49902455612694</v>
      </c>
      <c r="C87" s="5">
        <v>83.095286169881533</v>
      </c>
      <c r="D87" s="5">
        <v>110.76537618330038</v>
      </c>
      <c r="E87" s="6"/>
      <c r="F87" s="7">
        <v>252950020590.47192</v>
      </c>
      <c r="G87" s="7">
        <v>1831038369.2911892</v>
      </c>
      <c r="H87" s="7">
        <v>251118982221.18042</v>
      </c>
      <c r="I87" s="6"/>
      <c r="J87" s="7">
        <v>22906244149.086376</v>
      </c>
      <c r="K87" s="7">
        <v>238952075.36084658</v>
      </c>
      <c r="L87" s="7">
        <v>22667292073.725529</v>
      </c>
      <c r="M87" s="6"/>
      <c r="N87" s="7">
        <v>22644112834</v>
      </c>
      <c r="O87" s="7">
        <v>243067504</v>
      </c>
      <c r="P87" s="7">
        <v>22401045330</v>
      </c>
    </row>
    <row r="88" spans="1:16">
      <c r="A88" s="4">
        <v>45200</v>
      </c>
      <c r="B88" s="5">
        <v>112.36674658824211</v>
      </c>
      <c r="C88" s="5">
        <v>82.836045880304326</v>
      </c>
      <c r="D88" s="5">
        <v>112.6537713026905</v>
      </c>
      <c r="E88" s="6"/>
      <c r="F88" s="7">
        <v>257225536400.4856</v>
      </c>
      <c r="G88" s="7">
        <v>1825325904.2530212</v>
      </c>
      <c r="H88" s="7">
        <v>255400210496.23218</v>
      </c>
      <c r="I88" s="6"/>
      <c r="J88" s="7">
        <v>24594289720.771427</v>
      </c>
      <c r="K88" s="7">
        <v>161686952.76059321</v>
      </c>
      <c r="L88" s="7">
        <v>24432602768.010834</v>
      </c>
      <c r="M88" s="6"/>
      <c r="N88" s="7">
        <v>24247891274</v>
      </c>
      <c r="O88" s="7">
        <v>164297614</v>
      </c>
      <c r="P88" s="7">
        <v>24083593660</v>
      </c>
    </row>
    <row r="89" spans="1:16">
      <c r="A89" s="4">
        <v>45231</v>
      </c>
      <c r="B89" s="5">
        <v>114.90118126232515</v>
      </c>
      <c r="C89" s="5">
        <v>79.550293688993534</v>
      </c>
      <c r="D89" s="5">
        <v>115.2447754936841</v>
      </c>
      <c r="E89" s="6"/>
      <c r="F89" s="7">
        <v>263027264565.68652</v>
      </c>
      <c r="G89" s="7">
        <v>1752923020.6288795</v>
      </c>
      <c r="H89" s="7">
        <v>261274341545.05737</v>
      </c>
      <c r="I89" s="6"/>
      <c r="J89" s="7">
        <v>24017055350.214287</v>
      </c>
      <c r="K89" s="7">
        <v>71411555.169671267</v>
      </c>
      <c r="L89" s="7">
        <v>23945643795.044617</v>
      </c>
      <c r="M89" s="6"/>
      <c r="N89" s="7">
        <v>23678786965</v>
      </c>
      <c r="O89" s="7">
        <v>72487725</v>
      </c>
      <c r="P89" s="7">
        <v>23606299240</v>
      </c>
    </row>
    <row r="90" spans="1:16">
      <c r="A90" s="4">
        <v>45261</v>
      </c>
      <c r="B90" s="5">
        <v>116.47851405435357</v>
      </c>
      <c r="C90" s="5">
        <v>81.779835917142819</v>
      </c>
      <c r="D90" s="5">
        <v>116.81576911249027</v>
      </c>
      <c r="E90" s="6"/>
      <c r="F90" s="7">
        <v>266638032749.60791</v>
      </c>
      <c r="G90" s="7">
        <v>1802051888.869976</v>
      </c>
      <c r="H90" s="7">
        <v>264835980860.73779</v>
      </c>
      <c r="I90" s="6"/>
      <c r="J90" s="7">
        <v>25337489292.371429</v>
      </c>
      <c r="K90" s="7">
        <v>363931603.03078556</v>
      </c>
      <c r="L90" s="7">
        <v>24973557689.340645</v>
      </c>
      <c r="M90" s="6"/>
      <c r="N90" s="7">
        <v>24980623246</v>
      </c>
      <c r="O90" s="7">
        <v>369024295</v>
      </c>
      <c r="P90" s="7">
        <v>24611598951</v>
      </c>
    </row>
    <row r="91" spans="1:16">
      <c r="A91" s="4">
        <v>45292</v>
      </c>
      <c r="B91" s="5">
        <v>117.65865229586687</v>
      </c>
      <c r="C91" s="5">
        <v>86.290235414558325</v>
      </c>
      <c r="D91" s="5">
        <v>117.9635387591819</v>
      </c>
      <c r="E91" s="6"/>
      <c r="F91" s="7">
        <v>269339558791.9375</v>
      </c>
      <c r="G91" s="7">
        <v>1901440373.1182308</v>
      </c>
      <c r="H91" s="7">
        <v>267438118418.81909</v>
      </c>
      <c r="I91" s="6"/>
      <c r="J91" s="7">
        <v>21813553534.506664</v>
      </c>
      <c r="K91" s="7">
        <v>243593473.8679446</v>
      </c>
      <c r="L91" s="7">
        <v>21569960060.638721</v>
      </c>
      <c r="M91" s="6"/>
      <c r="N91" s="7">
        <v>21602330745</v>
      </c>
      <c r="O91" s="7">
        <v>246215578</v>
      </c>
      <c r="P91" s="7">
        <v>21356115167</v>
      </c>
    </row>
    <row r="92" spans="1:16">
      <c r="A92" s="4">
        <v>45323</v>
      </c>
      <c r="B92" s="5">
        <v>119.22208958497227</v>
      </c>
      <c r="C92" s="5">
        <v>85.171344373052989</v>
      </c>
      <c r="D92" s="5">
        <v>119.55304703558838</v>
      </c>
      <c r="E92" s="6"/>
      <c r="F92" s="7">
        <v>272918517937.14014</v>
      </c>
      <c r="G92" s="7">
        <v>1876785154.7239647</v>
      </c>
      <c r="H92" s="7">
        <v>271041732782.41577</v>
      </c>
      <c r="I92" s="6"/>
      <c r="J92" s="7">
        <v>21801002101.745777</v>
      </c>
      <c r="K92" s="7">
        <v>135028179.09381667</v>
      </c>
      <c r="L92" s="7">
        <v>21665973922.651962</v>
      </c>
      <c r="M92" s="6"/>
      <c r="N92" s="7">
        <v>21589900849</v>
      </c>
      <c r="O92" s="7">
        <v>136336310</v>
      </c>
      <c r="P92" s="7">
        <v>21453564539</v>
      </c>
    </row>
    <row r="93" spans="1:16">
      <c r="A93" s="4">
        <v>45352</v>
      </c>
      <c r="B93" s="5">
        <v>119.54986169642019</v>
      </c>
      <c r="C93" s="5">
        <v>83.146669573528357</v>
      </c>
      <c r="D93" s="5">
        <v>119.90368383993857</v>
      </c>
      <c r="E93" s="6"/>
      <c r="F93" s="7">
        <v>273668840961.91602</v>
      </c>
      <c r="G93" s="7">
        <v>1832170623.4533539</v>
      </c>
      <c r="H93" s="7">
        <v>271836670338.46216</v>
      </c>
      <c r="I93" s="6"/>
      <c r="J93" s="7">
        <v>22346458223.133217</v>
      </c>
      <c r="K93" s="7">
        <v>70611515.105431303</v>
      </c>
      <c r="L93" s="7">
        <v>22275846708.027786</v>
      </c>
      <c r="M93" s="6"/>
      <c r="N93" s="7">
        <v>22149746443</v>
      </c>
      <c r="O93" s="7">
        <v>71371596</v>
      </c>
      <c r="P93" s="7">
        <v>22078374847</v>
      </c>
    </row>
    <row r="94" spans="1:16">
      <c r="A94" s="4">
        <v>45383</v>
      </c>
      <c r="B94" s="5">
        <v>121.06055451149356</v>
      </c>
      <c r="C94" s="5">
        <v>89.63851086384949</v>
      </c>
      <c r="D94" s="5">
        <v>121.36596220210494</v>
      </c>
      <c r="E94" s="6"/>
      <c r="F94" s="7">
        <v>277127059531.8418</v>
      </c>
      <c r="G94" s="7">
        <v>1975220982.1178055</v>
      </c>
      <c r="H94" s="7">
        <v>275151838549.72339</v>
      </c>
      <c r="I94" s="6"/>
      <c r="J94" s="7">
        <v>24403210776.764599</v>
      </c>
      <c r="K94" s="7">
        <v>194212155.41471219</v>
      </c>
      <c r="L94" s="7">
        <v>24208998621.349888</v>
      </c>
      <c r="M94" s="6"/>
      <c r="N94" s="7">
        <v>24274320579</v>
      </c>
      <c r="O94" s="7">
        <v>196093651</v>
      </c>
      <c r="P94" s="7">
        <v>24078226928</v>
      </c>
    </row>
    <row r="95" spans="1:16">
      <c r="A95" s="4">
        <v>45413</v>
      </c>
      <c r="B95" s="5">
        <v>122.10617071161903</v>
      </c>
      <c r="C95" s="5">
        <v>89.480951576978413</v>
      </c>
      <c r="D95" s="5">
        <v>122.42327270992735</v>
      </c>
      <c r="E95" s="6"/>
      <c r="F95" s="7">
        <v>279520643008.38306</v>
      </c>
      <c r="G95" s="7">
        <v>1971749099.2590199</v>
      </c>
      <c r="H95" s="7">
        <v>277548893909.12329</v>
      </c>
      <c r="I95" s="6"/>
      <c r="J95" s="7">
        <v>23681374774.054821</v>
      </c>
      <c r="K95" s="7">
        <v>125680876.42902881</v>
      </c>
      <c r="L95" s="7">
        <v>23555693897.625793</v>
      </c>
      <c r="M95" s="6"/>
      <c r="N95" s="7">
        <v>23577143371</v>
      </c>
      <c r="O95" s="7">
        <v>126763166</v>
      </c>
      <c r="P95" s="7">
        <v>23450380205</v>
      </c>
    </row>
    <row r="96" spans="1:16">
      <c r="A96" s="4">
        <v>45444</v>
      </c>
      <c r="B96" s="5">
        <v>122.41755990275418</v>
      </c>
      <c r="C96" s="5">
        <v>95.248652847128554</v>
      </c>
      <c r="D96" s="5">
        <v>122.68162907830933</v>
      </c>
      <c r="E96" s="6"/>
      <c r="F96" s="7">
        <v>280233462896.39282</v>
      </c>
      <c r="G96" s="7">
        <v>2098842738.5620193</v>
      </c>
      <c r="H96" s="7">
        <v>278134620157.83008</v>
      </c>
      <c r="I96" s="6"/>
      <c r="J96" s="7">
        <v>23870842152.826126</v>
      </c>
      <c r="K96" s="7">
        <v>160815778.37886873</v>
      </c>
      <c r="L96" s="7">
        <v>23710026374.447258</v>
      </c>
      <c r="M96" s="6"/>
      <c r="N96" s="7">
        <v>23807802957</v>
      </c>
      <c r="O96" s="7">
        <v>162200629</v>
      </c>
      <c r="P96" s="7">
        <v>23645602328</v>
      </c>
    </row>
    <row r="97" spans="1:16">
      <c r="A97" s="4">
        <v>45474</v>
      </c>
      <c r="B97" s="5">
        <v>122.74011900399158</v>
      </c>
      <c r="C97" s="5">
        <v>101.54861794726253</v>
      </c>
      <c r="D97" s="5">
        <v>122.94609056557726</v>
      </c>
      <c r="E97" s="6"/>
      <c r="F97" s="7">
        <v>280971852503.24585</v>
      </c>
      <c r="G97" s="7">
        <v>2237665027.4696884</v>
      </c>
      <c r="H97" s="7">
        <v>278734187475.77539</v>
      </c>
      <c r="I97" s="6"/>
      <c r="J97" s="7">
        <v>23470501891.073124</v>
      </c>
      <c r="K97" s="7">
        <v>282808984.86538464</v>
      </c>
      <c r="L97" s="7">
        <v>23187692906.207741</v>
      </c>
      <c r="M97" s="6"/>
      <c r="N97" s="7">
        <v>23449841238</v>
      </c>
      <c r="O97" s="7">
        <v>284939946</v>
      </c>
      <c r="P97" s="7">
        <v>23164901292</v>
      </c>
    </row>
    <row r="98" spans="1:16">
      <c r="A98" s="4">
        <v>45505</v>
      </c>
      <c r="B98" s="5">
        <v>122.70289422277452</v>
      </c>
      <c r="C98" s="5">
        <v>114.86152744258253</v>
      </c>
      <c r="D98" s="5">
        <v>122.77910867102682</v>
      </c>
      <c r="E98" s="6"/>
      <c r="F98" s="7">
        <v>280886638998.30176</v>
      </c>
      <c r="G98" s="7">
        <v>2531020393.5369797</v>
      </c>
      <c r="H98" s="7">
        <v>278355618604.76392</v>
      </c>
      <c r="I98" s="6"/>
      <c r="J98" s="7">
        <v>22644617031.753304</v>
      </c>
      <c r="K98" s="7">
        <v>482287244.05989301</v>
      </c>
      <c r="L98" s="7">
        <v>22162329787.693409</v>
      </c>
      <c r="M98" s="6"/>
      <c r="N98" s="7">
        <v>22624683390</v>
      </c>
      <c r="O98" s="7">
        <v>485402124</v>
      </c>
      <c r="P98" s="7">
        <v>22139281266</v>
      </c>
    </row>
    <row r="99" spans="1:16">
      <c r="A99" s="4">
        <v>45536</v>
      </c>
      <c r="B99" s="5">
        <v>122.32796300964281</v>
      </c>
      <c r="C99" s="5">
        <v>110.04238127101075</v>
      </c>
      <c r="D99" s="5">
        <v>122.44737316605017</v>
      </c>
      <c r="E99" s="6"/>
      <c r="F99" s="7">
        <v>280028361212.93091</v>
      </c>
      <c r="G99" s="7">
        <v>2424828550.965662</v>
      </c>
      <c r="H99" s="7">
        <v>277603532661.96436</v>
      </c>
      <c r="I99" s="6"/>
      <c r="J99" s="7">
        <v>22047966363.715534</v>
      </c>
      <c r="K99" s="7">
        <v>132760232.78952993</v>
      </c>
      <c r="L99" s="7">
        <v>21915206130.926003</v>
      </c>
      <c r="M99" s="6"/>
      <c r="N99" s="7">
        <v>22106191627</v>
      </c>
      <c r="O99" s="7">
        <v>133760579</v>
      </c>
      <c r="P99" s="7">
        <v>21972431048</v>
      </c>
    </row>
    <row r="100" spans="1:16">
      <c r="A100" s="4">
        <v>45566</v>
      </c>
      <c r="B100" s="5">
        <v>121.64042031446034</v>
      </c>
      <c r="C100" s="5">
        <v>116.05133104786607</v>
      </c>
      <c r="D100" s="5">
        <v>121.694743669894</v>
      </c>
      <c r="E100" s="6"/>
      <c r="F100" s="7">
        <v>278454465519.2644</v>
      </c>
      <c r="G100" s="7">
        <v>2557238199.0661793</v>
      </c>
      <c r="H100" s="7">
        <v>275897227320.19751</v>
      </c>
      <c r="I100" s="6"/>
      <c r="J100" s="7">
        <v>23020394027.104897</v>
      </c>
      <c r="K100" s="7">
        <v>294096600.86111116</v>
      </c>
      <c r="L100" s="7">
        <v>22726297426.243786</v>
      </c>
      <c r="M100" s="6"/>
      <c r="N100" s="7">
        <v>23182509478</v>
      </c>
      <c r="O100" s="7">
        <v>296312614</v>
      </c>
      <c r="P100" s="7">
        <v>22886196864</v>
      </c>
    </row>
    <row r="101" spans="1:16">
      <c r="A101" s="4">
        <v>45597</v>
      </c>
      <c r="B101" s="5">
        <v>121.38000767680764</v>
      </c>
      <c r="C101" s="5">
        <v>130.2007289702577</v>
      </c>
      <c r="D101" s="5">
        <v>121.29427435691338</v>
      </c>
      <c r="E101" s="6"/>
      <c r="F101" s="7">
        <v>277858339152.34961</v>
      </c>
      <c r="G101" s="7">
        <v>2869025927.2569351</v>
      </c>
      <c r="H101" s="7">
        <v>274989313225.0918</v>
      </c>
      <c r="I101" s="6"/>
      <c r="J101" s="7">
        <v>23420928983.299469</v>
      </c>
      <c r="K101" s="7">
        <v>383199283.3604278</v>
      </c>
      <c r="L101" s="7">
        <v>23037729699.939041</v>
      </c>
      <c r="M101" s="6"/>
      <c r="N101" s="7">
        <v>23544631073</v>
      </c>
      <c r="O101" s="7">
        <v>385674198</v>
      </c>
      <c r="P101" s="7">
        <v>23158956875</v>
      </c>
    </row>
    <row r="102" spans="1:16">
      <c r="A102" s="4">
        <v>45627</v>
      </c>
      <c r="B102" s="5">
        <v>120.59719140911966</v>
      </c>
      <c r="C102" s="5">
        <v>126.12019617497876</v>
      </c>
      <c r="D102" s="5">
        <v>120.5435103643822</v>
      </c>
      <c r="E102" s="6"/>
      <c r="F102" s="7">
        <v>276066346944.0415</v>
      </c>
      <c r="G102" s="7">
        <v>2779109730.3257198</v>
      </c>
      <c r="H102" s="7">
        <v>273287237213.71484</v>
      </c>
      <c r="I102" s="6"/>
      <c r="J102" s="7">
        <v>23545497084.063267</v>
      </c>
      <c r="K102" s="7">
        <v>274015406.0995717</v>
      </c>
      <c r="L102" s="7">
        <v>23271481677.963696</v>
      </c>
      <c r="M102" s="6"/>
      <c r="N102" s="7">
        <v>23586950424</v>
      </c>
      <c r="O102" s="7">
        <v>275490193</v>
      </c>
      <c r="P102" s="7">
        <v>23311460231</v>
      </c>
    </row>
    <row r="103" spans="1:16">
      <c r="A103" s="4">
        <v>45658</v>
      </c>
      <c r="B103" s="5">
        <v>119.85567460425499</v>
      </c>
      <c r="C103" s="5">
        <v>123.84159863894202</v>
      </c>
      <c r="D103" s="5">
        <v>119.81693327132159</v>
      </c>
      <c r="E103" s="6"/>
      <c r="F103" s="7">
        <v>274368895841.53491</v>
      </c>
      <c r="G103" s="7">
        <v>2728899908.4577751</v>
      </c>
      <c r="H103" s="7">
        <v>271639995933.07617</v>
      </c>
      <c r="I103" s="6"/>
      <c r="J103" s="7">
        <v>20116102432</v>
      </c>
      <c r="K103" s="7">
        <v>193383652</v>
      </c>
      <c r="L103" s="7">
        <v>19922718780</v>
      </c>
      <c r="M103" s="6"/>
      <c r="N103" s="7">
        <v>20116102432</v>
      </c>
      <c r="O103" s="7">
        <v>193383652</v>
      </c>
      <c r="P103" s="7">
        <v>19922718780</v>
      </c>
    </row>
    <row r="104" spans="1:16">
      <c r="A104" s="4">
        <v>45689</v>
      </c>
      <c r="B104" s="5">
        <v>118.72185599250851</v>
      </c>
      <c r="C104" s="5">
        <v>125.40909825205975</v>
      </c>
      <c r="D104" s="5">
        <v>118.65685909930941</v>
      </c>
      <c r="E104" s="6"/>
      <c r="F104" s="7">
        <v>271773402873.70825</v>
      </c>
      <c r="G104" s="7">
        <v>2763440398.8725967</v>
      </c>
      <c r="H104" s="7">
        <v>269009962474.83472</v>
      </c>
      <c r="I104" s="6"/>
      <c r="J104" s="7">
        <v>19205509133.919155</v>
      </c>
      <c r="K104" s="7">
        <v>169568669.50863934</v>
      </c>
      <c r="L104" s="7">
        <v>19035940464.410515</v>
      </c>
      <c r="M104" s="6"/>
      <c r="N104" s="7">
        <v>19239321650</v>
      </c>
      <c r="O104" s="7">
        <v>169021085</v>
      </c>
      <c r="P104" s="7">
        <v>19070300565</v>
      </c>
    </row>
    <row r="105" spans="1:16">
      <c r="A105" s="4">
        <v>45717</v>
      </c>
      <c r="B105" s="5">
        <v>120.25996499674842</v>
      </c>
      <c r="C105" s="5">
        <v>129.75032889951865</v>
      </c>
      <c r="D105" s="5">
        <v>120.16772306127395</v>
      </c>
      <c r="E105" s="6"/>
      <c r="F105" s="7">
        <v>275294381505.47217</v>
      </c>
      <c r="G105" s="7">
        <v>2859101178.8257351</v>
      </c>
      <c r="H105" s="7">
        <v>272435280326.64551</v>
      </c>
      <c r="I105" s="6"/>
      <c r="J105" s="7">
        <v>25867436854.897274</v>
      </c>
      <c r="K105" s="7">
        <v>166272295.05856833</v>
      </c>
      <c r="L105" s="7">
        <v>25701164559.838707</v>
      </c>
      <c r="M105" s="6"/>
      <c r="N105" s="7">
        <v>25935748748</v>
      </c>
      <c r="O105" s="7">
        <v>165019436</v>
      </c>
      <c r="P105" s="7">
        <v>25770729312</v>
      </c>
    </row>
    <row r="106" spans="1:16">
      <c r="A106" s="4">
        <v>45748</v>
      </c>
      <c r="B106" s="5">
        <v>117.28142848902576</v>
      </c>
      <c r="C106" s="5">
        <v>127.28552138069193</v>
      </c>
      <c r="D106" s="5">
        <v>117.18419334604833</v>
      </c>
      <c r="E106" s="6"/>
      <c r="F106" s="7">
        <v>268476032891.2251</v>
      </c>
      <c r="G106" s="7">
        <v>2804788144.3816109</v>
      </c>
      <c r="H106" s="7">
        <v>265671244746.84253</v>
      </c>
      <c r="I106" s="6"/>
      <c r="J106" s="7">
        <v>17584862162.517483</v>
      </c>
      <c r="K106" s="7">
        <v>139899120.97058824</v>
      </c>
      <c r="L106" s="7">
        <v>17444963041.546894</v>
      </c>
      <c r="M106" s="6"/>
      <c r="N106" s="7">
        <v>17708699220</v>
      </c>
      <c r="O106" s="7">
        <v>138242619</v>
      </c>
      <c r="P106" s="7">
        <v>17570456601</v>
      </c>
    </row>
    <row r="107" spans="1:16">
      <c r="A107" s="4">
        <v>45778</v>
      </c>
      <c r="B107" s="5">
        <v>115.87309337704501</v>
      </c>
      <c r="C107" s="5">
        <v>126.82656673175426</v>
      </c>
      <c r="D107" s="5">
        <v>115.76663069629258</v>
      </c>
      <c r="E107" s="6"/>
      <c r="F107" s="7">
        <v>265252127549.03027</v>
      </c>
      <c r="G107" s="7">
        <v>2794674892.3464546</v>
      </c>
      <c r="H107" s="7">
        <v>262457452656.68311</v>
      </c>
      <c r="I107" s="6"/>
      <c r="J107" s="7">
        <v>20457469431.860142</v>
      </c>
      <c r="K107" s="7">
        <v>115567624.39387308</v>
      </c>
      <c r="L107" s="7">
        <v>20341901807.46627</v>
      </c>
      <c r="M107" s="6"/>
      <c r="N107" s="7">
        <v>20601536118</v>
      </c>
      <c r="O107" s="7">
        <v>113701624</v>
      </c>
      <c r="P107" s="7">
        <v>20487834494</v>
      </c>
    </row>
    <row r="108" spans="1:16">
      <c r="A108" s="4">
        <v>45809</v>
      </c>
      <c r="B108" s="5">
        <v>113.97606205769726</v>
      </c>
      <c r="C108" s="5">
        <v>125.49109127694955</v>
      </c>
      <c r="D108" s="5">
        <v>113.86414131439284</v>
      </c>
      <c r="E108" s="6"/>
      <c r="F108" s="7">
        <v>260909518071.5498</v>
      </c>
      <c r="G108" s="7">
        <v>2765247148.4670391</v>
      </c>
      <c r="H108" s="7">
        <v>258144270923.08203</v>
      </c>
      <c r="I108" s="6"/>
      <c r="J108" s="7">
        <v>19528232675.345581</v>
      </c>
      <c r="K108" s="7">
        <v>131388034.49945237</v>
      </c>
      <c r="L108" s="7">
        <v>19396844640.84613</v>
      </c>
      <c r="M108" s="6"/>
      <c r="N108" s="7">
        <v>19648565095</v>
      </c>
      <c r="O108" s="7">
        <v>129125162</v>
      </c>
      <c r="P108" s="7">
        <v>19519439933</v>
      </c>
    </row>
    <row r="109" spans="1:16">
      <c r="A109" s="4">
        <v>45839</v>
      </c>
      <c r="B109" s="5">
        <v>111.47434676806962</v>
      </c>
      <c r="C109" s="5">
        <v>116.64216149746083</v>
      </c>
      <c r="D109" s="5">
        <v>111.42411800574854</v>
      </c>
      <c r="E109" s="6"/>
      <c r="F109" s="7">
        <v>255182689834.24365</v>
      </c>
      <c r="G109" s="7">
        <v>2570257387.9133282</v>
      </c>
      <c r="H109" s="7">
        <v>252612432446.32983</v>
      </c>
      <c r="I109" s="6"/>
      <c r="J109" s="7">
        <v>17743673653.767277</v>
      </c>
      <c r="K109" s="7">
        <v>87819224.311674014</v>
      </c>
      <c r="L109" s="7">
        <v>17655854429.455605</v>
      </c>
      <c r="M109" s="6"/>
      <c r="N109" s="7">
        <v>17853009671</v>
      </c>
      <c r="O109" s="7">
        <v>85834075</v>
      </c>
      <c r="P109" s="7">
        <v>17767175596</v>
      </c>
    </row>
    <row r="110" spans="1:16">
      <c r="A110" s="4">
        <v>45870</v>
      </c>
      <c r="B110" s="5">
        <v>109.31677880425137</v>
      </c>
      <c r="C110" s="5">
        <v>99.030511502319285</v>
      </c>
      <c r="D110" s="5">
        <v>109.41675655162273</v>
      </c>
      <c r="E110" s="6"/>
      <c r="F110" s="7">
        <v>250243670118.31885</v>
      </c>
      <c r="G110" s="7">
        <v>2182177529.5480347</v>
      </c>
      <c r="H110" s="7">
        <v>248061492588.77075</v>
      </c>
      <c r="I110" s="6"/>
      <c r="J110" s="7">
        <v>17705597315.828819</v>
      </c>
      <c r="K110" s="7">
        <v>94207385.694597587</v>
      </c>
      <c r="L110" s="7">
        <v>17611389930.13422</v>
      </c>
      <c r="M110" s="6"/>
      <c r="N110" s="7">
        <v>17845870534</v>
      </c>
      <c r="O110" s="7">
        <v>91976425</v>
      </c>
      <c r="P110" s="7">
        <v>17753894109</v>
      </c>
    </row>
    <row r="111" spans="1:16">
      <c r="A111" s="4">
        <v>45901</v>
      </c>
      <c r="B111" s="5">
        <v>107.09584865818283</v>
      </c>
      <c r="C111" s="5">
        <v>94.77388565631405</v>
      </c>
      <c r="D111" s="5">
        <v>107.2156124235955</v>
      </c>
      <c r="E111" s="6"/>
      <c r="F111" s="7">
        <v>245159604187.1062</v>
      </c>
      <c r="G111" s="7">
        <v>2088381050.7463627</v>
      </c>
      <c r="H111" s="7">
        <v>243071223136.35986</v>
      </c>
      <c r="I111" s="6"/>
      <c r="J111" s="7">
        <v>16963900432.503054</v>
      </c>
      <c r="K111" s="7">
        <v>38963753.98785872</v>
      </c>
      <c r="L111" s="7">
        <v>16924936678.515196</v>
      </c>
      <c r="M111" s="6"/>
      <c r="N111" s="7">
        <v>17098297531</v>
      </c>
      <c r="O111" s="7">
        <v>37999097</v>
      </c>
      <c r="P111" s="7">
        <v>17060298434</v>
      </c>
    </row>
    <row r="112" spans="1:16">
      <c r="A112" s="4">
        <v>45931</v>
      </c>
      <c r="B112" s="5">
        <v>105.14818266824287</v>
      </c>
      <c r="C112" s="5">
        <v>86.973086612901852</v>
      </c>
      <c r="D112" s="5">
        <v>105.32483617223347</v>
      </c>
      <c r="E112" s="6"/>
      <c r="F112" s="7">
        <v>240701083813.39526</v>
      </c>
      <c r="G112" s="7">
        <v>1916487276.5265331</v>
      </c>
      <c r="H112" s="7">
        <v>238784596536.86841</v>
      </c>
      <c r="I112" s="6"/>
      <c r="J112" s="7">
        <v>18561873653.393883</v>
      </c>
      <c r="K112" s="7">
        <v>122202826.64128035</v>
      </c>
      <c r="L112" s="7">
        <v>18439670826.752602</v>
      </c>
      <c r="M112" s="6"/>
      <c r="N112" s="7">
        <v>18708930751</v>
      </c>
      <c r="O112" s="7">
        <v>119177353</v>
      </c>
      <c r="P112" s="7">
        <v>18589753398</v>
      </c>
    </row>
    <row r="113" spans="1:16">
      <c r="A113" s="4">
        <v>45962</v>
      </c>
      <c r="B113" s="5">
        <v>102.46997770403816</v>
      </c>
      <c r="C113" s="5">
        <v>77.630523821320423</v>
      </c>
      <c r="D113" s="5">
        <v>102.71140567516055</v>
      </c>
      <c r="E113" s="6"/>
      <c r="F113" s="7">
        <v>234570242355.17969</v>
      </c>
      <c r="G113" s="7">
        <v>1710620112.1253567</v>
      </c>
      <c r="H113" s="7">
        <v>232859622243.05396</v>
      </c>
      <c r="I113" s="6"/>
      <c r="J113" s="7">
        <v>17290087525.083984</v>
      </c>
      <c r="K113" s="7">
        <v>177332118.95925114</v>
      </c>
      <c r="L113" s="7">
        <v>17112755406.124733</v>
      </c>
      <c r="M113" s="6"/>
      <c r="N113" s="7">
        <v>17579270327</v>
      </c>
      <c r="O113" s="7">
        <v>173323535</v>
      </c>
      <c r="P113" s="7">
        <v>17405946792</v>
      </c>
    </row>
    <row r="114" spans="1:16">
      <c r="A114" s="4">
        <v>45992</v>
      </c>
      <c r="B114" s="5">
        <v>100.72209502967644</v>
      </c>
      <c r="C114" s="5">
        <v>74.871354899438188</v>
      </c>
      <c r="D114" s="5">
        <v>100.9733522340871</v>
      </c>
      <c r="E114" s="6"/>
      <c r="F114" s="7">
        <v>230569058089.1145</v>
      </c>
      <c r="G114" s="7">
        <v>1649820704.6476154</v>
      </c>
      <c r="H114" s="7">
        <v>228919237384.4668</v>
      </c>
      <c r="I114" s="6"/>
      <c r="J114" s="7">
        <v>19544312817.998276</v>
      </c>
      <c r="K114" s="7">
        <v>213215998.62183022</v>
      </c>
      <c r="L114" s="7">
        <v>19331096819.376446</v>
      </c>
      <c r="M114" s="6"/>
      <c r="N114" s="7">
        <v>19974425336</v>
      </c>
      <c r="O114" s="7">
        <v>208166750</v>
      </c>
      <c r="P114" s="7">
        <v>19766258586</v>
      </c>
    </row>
    <row r="115" spans="1:16">
      <c r="A115" s="4"/>
    </row>
    <row r="116" spans="1:16">
      <c r="A116" s="4"/>
    </row>
  </sheetData>
  <mergeCells count="4">
    <mergeCell ref="B5:D5"/>
    <mergeCell ref="F5:H5"/>
    <mergeCell ref="J5:L5"/>
    <mergeCell ref="N5:P5"/>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D9755-9211-40CC-A69B-A1BE27F43580}">
  <dimension ref="A1:Z114"/>
  <sheetViews>
    <sheetView zoomScale="70" zoomScaleNormal="70" workbookViewId="0">
      <pane ySplit="6" topLeftCell="A7" activePane="bottomLeft" state="frozen"/>
      <selection pane="bottomLeft" activeCell="A3" sqref="A3"/>
    </sheetView>
  </sheetViews>
  <sheetFormatPr defaultColWidth="9.140625" defaultRowHeight="14.45"/>
  <cols>
    <col min="1" max="1" width="10.5703125" style="10" customWidth="1"/>
    <col min="2" max="8" width="15.7109375" style="10" customWidth="1"/>
    <col min="9" max="9" width="9.140625" style="10"/>
    <col min="10" max="10" width="17.85546875" style="15" bestFit="1" customWidth="1"/>
    <col min="11" max="15" width="19.7109375" style="15" bestFit="1" customWidth="1"/>
    <col min="16" max="17" width="20.85546875" style="15" bestFit="1" customWidth="1"/>
    <col min="18" max="18" width="9.140625" style="10"/>
    <col min="19" max="19" width="16.140625" style="10" bestFit="1" customWidth="1"/>
    <col min="20" max="24" width="17.28515625" style="10" bestFit="1" customWidth="1"/>
    <col min="25" max="25" width="18.28515625" style="10" bestFit="1" customWidth="1"/>
    <col min="26" max="26" width="17.28515625" style="10" bestFit="1" customWidth="1"/>
    <col min="27" max="16384" width="9.140625" style="10"/>
  </cols>
  <sheetData>
    <row r="1" spans="1:26">
      <c r="A1" s="8" t="s">
        <v>118</v>
      </c>
    </row>
    <row r="2" spans="1:26">
      <c r="A2" s="2" t="s">
        <v>116</v>
      </c>
    </row>
    <row r="3" spans="1:26">
      <c r="A3" s="2" t="s">
        <v>117</v>
      </c>
    </row>
    <row r="5" spans="1:26">
      <c r="A5" s="10" t="s">
        <v>77</v>
      </c>
      <c r="J5" s="39" t="s">
        <v>63</v>
      </c>
      <c r="K5" s="39"/>
      <c r="L5" s="39"/>
      <c r="M5" s="39"/>
      <c r="N5" s="39"/>
      <c r="O5" s="39"/>
      <c r="P5" s="39"/>
      <c r="Q5" s="39"/>
      <c r="S5" s="39" t="s">
        <v>60</v>
      </c>
      <c r="T5" s="39"/>
      <c r="U5" s="39"/>
      <c r="V5" s="39"/>
      <c r="W5" s="39"/>
      <c r="X5" s="39"/>
      <c r="Y5" s="39"/>
      <c r="Z5" s="39"/>
    </row>
    <row r="6" spans="1:26" s="17" customFormat="1" ht="48.6" customHeight="1">
      <c r="A6" s="16" t="s">
        <v>64</v>
      </c>
      <c r="B6" s="11" t="s">
        <v>78</v>
      </c>
      <c r="C6" s="11" t="s">
        <v>98</v>
      </c>
      <c r="D6" s="11" t="s">
        <v>99</v>
      </c>
      <c r="E6" s="11" t="s">
        <v>119</v>
      </c>
      <c r="F6" s="11" t="s">
        <v>120</v>
      </c>
      <c r="G6" s="11" t="s">
        <v>89</v>
      </c>
      <c r="H6" s="11" t="s">
        <v>81</v>
      </c>
      <c r="J6" s="18" t="s">
        <v>82</v>
      </c>
      <c r="K6" s="18" t="s">
        <v>100</v>
      </c>
      <c r="L6" s="18" t="s">
        <v>101</v>
      </c>
      <c r="M6" s="18" t="s">
        <v>121</v>
      </c>
      <c r="N6" s="18" t="s">
        <v>122</v>
      </c>
      <c r="O6" s="18" t="s">
        <v>91</v>
      </c>
      <c r="P6" s="18" t="s">
        <v>85</v>
      </c>
      <c r="Q6" s="18" t="s">
        <v>86</v>
      </c>
      <c r="S6" s="18" t="s">
        <v>82</v>
      </c>
      <c r="T6" s="18" t="s">
        <v>100</v>
      </c>
      <c r="U6" s="18" t="s">
        <v>101</v>
      </c>
      <c r="V6" s="18" t="s">
        <v>121</v>
      </c>
      <c r="W6" s="18" t="s">
        <v>122</v>
      </c>
      <c r="X6" s="18" t="s">
        <v>91</v>
      </c>
      <c r="Y6" s="18" t="s">
        <v>85</v>
      </c>
      <c r="Z6" s="18" t="s">
        <v>86</v>
      </c>
    </row>
    <row r="7" spans="1:26">
      <c r="A7" s="19">
        <v>42736</v>
      </c>
      <c r="B7" s="14">
        <v>0.82430877613880027</v>
      </c>
      <c r="C7" s="14">
        <v>25.287701515002663</v>
      </c>
      <c r="D7" s="14">
        <v>23.375576241799354</v>
      </c>
      <c r="E7" s="14">
        <v>11.079713660518721</v>
      </c>
      <c r="F7" s="14">
        <v>19.811693973632543</v>
      </c>
      <c r="G7" s="14">
        <v>7.8428273415712377</v>
      </c>
      <c r="H7" s="20">
        <f>100-SUM(B7:G7)</f>
        <v>11.778178491336675</v>
      </c>
      <c r="J7" s="22">
        <v>183439888</v>
      </c>
      <c r="K7" s="22">
        <v>3933103362</v>
      </c>
      <c r="L7" s="22">
        <v>3736755753</v>
      </c>
      <c r="M7" s="22">
        <v>1527443391</v>
      </c>
      <c r="N7" s="22">
        <v>3553777651</v>
      </c>
      <c r="O7" s="22">
        <v>1789793265</v>
      </c>
      <c r="P7" s="21">
        <v>16508808808</v>
      </c>
      <c r="Q7" s="15">
        <f>P7-J7-K7-L7-M7-N7-O7</f>
        <v>1784495498</v>
      </c>
      <c r="S7" s="35">
        <v>1685898842</v>
      </c>
      <c r="T7" s="35">
        <v>51719098395</v>
      </c>
      <c r="U7" s="35">
        <v>47808367517</v>
      </c>
      <c r="V7" s="35">
        <v>22660533250</v>
      </c>
      <c r="W7" s="35">
        <v>40519418081</v>
      </c>
      <c r="X7" s="35">
        <v>16040364868</v>
      </c>
      <c r="Y7" s="35">
        <v>204522737655</v>
      </c>
      <c r="Z7" s="35">
        <v>1784495498</v>
      </c>
    </row>
    <row r="8" spans="1:26">
      <c r="A8" s="19">
        <v>42767</v>
      </c>
      <c r="B8" s="14">
        <v>0.89467195887096185</v>
      </c>
      <c r="C8" s="14">
        <v>25.504875694101742</v>
      </c>
      <c r="D8" s="14">
        <v>23.321816851672235</v>
      </c>
      <c r="E8" s="14">
        <v>11.031496625848394</v>
      </c>
      <c r="F8" s="14">
        <v>19.78277537092702</v>
      </c>
      <c r="G8" s="14">
        <v>7.7665447671930341</v>
      </c>
      <c r="H8" s="20">
        <f t="shared" ref="H8:H71" si="0">100-SUM(B8:G8)</f>
        <v>11.697818731386604</v>
      </c>
      <c r="J8" s="22">
        <v>187550818</v>
      </c>
      <c r="K8" s="22">
        <v>4490595906</v>
      </c>
      <c r="L8" s="22">
        <v>3951408284</v>
      </c>
      <c r="M8" s="22">
        <v>1256675039</v>
      </c>
      <c r="N8" s="22">
        <v>2802386187</v>
      </c>
      <c r="O8" s="22">
        <v>1169657928</v>
      </c>
      <c r="P8" s="21">
        <v>15384496736</v>
      </c>
      <c r="Q8" s="15">
        <f t="shared" ref="Q8:Q70" si="1">P8-J8-K8-L8-M8-N8-O8</f>
        <v>1526222574</v>
      </c>
      <c r="S8" s="35">
        <v>1827054717</v>
      </c>
      <c r="T8" s="35">
        <v>52084792623</v>
      </c>
      <c r="U8" s="35">
        <v>47626658090</v>
      </c>
      <c r="V8" s="35">
        <v>22527975473</v>
      </c>
      <c r="W8" s="35">
        <v>40399403042</v>
      </c>
      <c r="X8" s="35">
        <v>15860452662</v>
      </c>
      <c r="Y8" s="35">
        <v>204215036769</v>
      </c>
      <c r="Z8" s="35">
        <v>3310718072</v>
      </c>
    </row>
    <row r="9" spans="1:26">
      <c r="A9" s="19">
        <v>42795</v>
      </c>
      <c r="B9" s="14">
        <v>0.91899735561696305</v>
      </c>
      <c r="C9" s="14">
        <v>26.011112594165791</v>
      </c>
      <c r="D9" s="14">
        <v>23.0671482054587</v>
      </c>
      <c r="E9" s="14">
        <v>10.789789108949215</v>
      </c>
      <c r="F9" s="14">
        <v>19.662923392226926</v>
      </c>
      <c r="G9" s="14">
        <v>7.8747924080266483</v>
      </c>
      <c r="H9" s="20">
        <f t="shared" si="0"/>
        <v>11.675236935555759</v>
      </c>
      <c r="J9" s="22">
        <v>108843750</v>
      </c>
      <c r="K9" s="22">
        <v>5594452338</v>
      </c>
      <c r="L9" s="22">
        <v>4133558356</v>
      </c>
      <c r="M9" s="22">
        <v>1896116615</v>
      </c>
      <c r="N9" s="22">
        <v>3557637332</v>
      </c>
      <c r="O9" s="22">
        <v>1659247959</v>
      </c>
      <c r="P9" s="21">
        <v>19152058098</v>
      </c>
      <c r="Q9" s="15">
        <f t="shared" si="1"/>
        <v>2202201748</v>
      </c>
      <c r="S9" s="35">
        <v>1888482258</v>
      </c>
      <c r="T9" s="35">
        <v>53451214353</v>
      </c>
      <c r="U9" s="35">
        <v>47401551117</v>
      </c>
      <c r="V9" s="35">
        <v>22172343778</v>
      </c>
      <c r="W9" s="35">
        <v>40406081410</v>
      </c>
      <c r="X9" s="35">
        <v>16182207334</v>
      </c>
      <c r="Y9" s="35">
        <v>205493786822</v>
      </c>
      <c r="Z9" s="35">
        <v>5512919820</v>
      </c>
    </row>
    <row r="10" spans="1:26">
      <c r="A10" s="19">
        <v>42826</v>
      </c>
      <c r="B10" s="14">
        <v>0.94583698011446571</v>
      </c>
      <c r="C10" s="14">
        <v>26.203696765472216</v>
      </c>
      <c r="D10" s="14">
        <v>22.868980162201037</v>
      </c>
      <c r="E10" s="14">
        <v>10.905174302091291</v>
      </c>
      <c r="F10" s="14">
        <v>19.584135572617097</v>
      </c>
      <c r="G10" s="14">
        <v>7.6712161685091704</v>
      </c>
      <c r="H10" s="20">
        <f t="shared" si="0"/>
        <v>11.820960048994721</v>
      </c>
      <c r="J10" s="22">
        <v>124813608</v>
      </c>
      <c r="K10" s="22">
        <v>4671669849</v>
      </c>
      <c r="L10" s="22">
        <v>3907956969</v>
      </c>
      <c r="M10" s="22">
        <v>2074695088</v>
      </c>
      <c r="N10" s="22">
        <v>3327431574</v>
      </c>
      <c r="O10" s="22">
        <v>1448892667</v>
      </c>
      <c r="P10" s="21">
        <v>17733718702</v>
      </c>
      <c r="Q10" s="15">
        <f t="shared" si="1"/>
        <v>2178258947</v>
      </c>
      <c r="S10" s="35">
        <v>1955538016</v>
      </c>
      <c r="T10" s="35">
        <v>54176698799</v>
      </c>
      <c r="U10" s="35">
        <v>47282101498</v>
      </c>
      <c r="V10" s="35">
        <v>22546679150</v>
      </c>
      <c r="W10" s="35">
        <v>40490615643</v>
      </c>
      <c r="X10" s="35">
        <v>15860402122</v>
      </c>
      <c r="Y10" s="35">
        <v>206752133841</v>
      </c>
      <c r="Z10" s="35">
        <v>7691178767</v>
      </c>
    </row>
    <row r="11" spans="1:26">
      <c r="A11" s="19">
        <v>42856</v>
      </c>
      <c r="B11" s="14">
        <v>0.95964564538919772</v>
      </c>
      <c r="C11" s="14">
        <v>26.549498886723345</v>
      </c>
      <c r="D11" s="14">
        <v>23.012249422501597</v>
      </c>
      <c r="E11" s="14">
        <v>10.579003040079543</v>
      </c>
      <c r="F11" s="14">
        <v>19.701111548374154</v>
      </c>
      <c r="G11" s="14">
        <v>7.4460145695961559</v>
      </c>
      <c r="H11" s="20">
        <f t="shared" si="0"/>
        <v>11.752476887336002</v>
      </c>
      <c r="J11" s="22">
        <v>156356028</v>
      </c>
      <c r="K11" s="22">
        <v>4973675572</v>
      </c>
      <c r="L11" s="22">
        <v>4289144376</v>
      </c>
      <c r="M11" s="22">
        <v>1550448679</v>
      </c>
      <c r="N11" s="22">
        <v>2931090445</v>
      </c>
      <c r="O11" s="22">
        <v>1022381885</v>
      </c>
      <c r="P11" s="21">
        <v>16991463752</v>
      </c>
      <c r="Q11" s="15">
        <f t="shared" si="1"/>
        <v>2068366767</v>
      </c>
      <c r="S11" s="35">
        <v>1986266123</v>
      </c>
      <c r="T11" s="35">
        <v>54951919466</v>
      </c>
      <c r="U11" s="35">
        <v>47630551612</v>
      </c>
      <c r="V11" s="35">
        <v>21896327519</v>
      </c>
      <c r="W11" s="35">
        <v>40777187540</v>
      </c>
      <c r="X11" s="35">
        <v>15411695517</v>
      </c>
      <c r="Y11" s="35">
        <v>206979120593</v>
      </c>
      <c r="Z11" s="35">
        <v>9759545534</v>
      </c>
    </row>
    <row r="12" spans="1:26">
      <c r="A12" s="19">
        <v>42887</v>
      </c>
      <c r="B12" s="14">
        <v>1.0200073092360342</v>
      </c>
      <c r="C12" s="14">
        <v>26.869768850243286</v>
      </c>
      <c r="D12" s="14">
        <v>22.968296232010697</v>
      </c>
      <c r="E12" s="14">
        <v>10.54982314973884</v>
      </c>
      <c r="F12" s="14">
        <v>19.482673912224922</v>
      </c>
      <c r="G12" s="14">
        <v>7.3597917738678396</v>
      </c>
      <c r="H12" s="20">
        <f t="shared" si="0"/>
        <v>11.749638772678381</v>
      </c>
      <c r="J12" s="22">
        <v>247297027</v>
      </c>
      <c r="K12" s="22">
        <v>5190475038</v>
      </c>
      <c r="L12" s="22">
        <v>4537169975</v>
      </c>
      <c r="M12" s="22">
        <v>1699523691</v>
      </c>
      <c r="N12" s="22">
        <v>3044082344</v>
      </c>
      <c r="O12" s="22">
        <v>1441757674</v>
      </c>
      <c r="P12" s="21">
        <v>18413750655</v>
      </c>
      <c r="Q12" s="15">
        <f t="shared" si="1"/>
        <v>2253444906</v>
      </c>
      <c r="S12" s="35">
        <v>2127194354</v>
      </c>
      <c r="T12" s="35">
        <v>56036089226</v>
      </c>
      <c r="U12" s="35">
        <v>47899686231</v>
      </c>
      <c r="V12" s="35">
        <v>22001336693</v>
      </c>
      <c r="W12" s="35">
        <v>40630526440</v>
      </c>
      <c r="X12" s="35">
        <v>15348622864</v>
      </c>
      <c r="Y12" s="35">
        <v>208546971386</v>
      </c>
      <c r="Z12" s="35">
        <v>12012990440</v>
      </c>
    </row>
    <row r="13" spans="1:26">
      <c r="A13" s="19">
        <v>42917</v>
      </c>
      <c r="B13" s="14">
        <v>1.0342502412207708</v>
      </c>
      <c r="C13" s="14">
        <v>27.131131143533143</v>
      </c>
      <c r="D13" s="14">
        <v>22.72501713779095</v>
      </c>
      <c r="E13" s="14">
        <v>10.339398113160811</v>
      </c>
      <c r="F13" s="14">
        <v>19.513942624335115</v>
      </c>
      <c r="G13" s="14">
        <v>7.3733122896405838</v>
      </c>
      <c r="H13" s="20">
        <f t="shared" si="0"/>
        <v>11.882948450318622</v>
      </c>
      <c r="J13" s="22">
        <v>161838595</v>
      </c>
      <c r="K13" s="22">
        <v>4925355990</v>
      </c>
      <c r="L13" s="22">
        <v>2660068528</v>
      </c>
      <c r="M13" s="22">
        <v>1667453044</v>
      </c>
      <c r="N13" s="22">
        <v>3602389162</v>
      </c>
      <c r="O13" s="22">
        <v>1477339439</v>
      </c>
      <c r="P13" s="21">
        <v>16638467721</v>
      </c>
      <c r="Q13" s="15">
        <f t="shared" si="1"/>
        <v>2144022963</v>
      </c>
      <c r="S13" s="35">
        <v>2165516372</v>
      </c>
      <c r="T13" s="35">
        <v>56807246777</v>
      </c>
      <c r="U13" s="35">
        <v>47581711567</v>
      </c>
      <c r="V13" s="35">
        <v>21648663929</v>
      </c>
      <c r="W13" s="35">
        <v>40858353763</v>
      </c>
      <c r="X13" s="35">
        <v>15438264206</v>
      </c>
      <c r="Y13" s="35">
        <v>209380318317</v>
      </c>
      <c r="Z13" s="35">
        <v>14157013403</v>
      </c>
    </row>
    <row r="14" spans="1:26">
      <c r="A14" s="19">
        <v>42948</v>
      </c>
      <c r="B14" s="14">
        <v>1.012888649395552</v>
      </c>
      <c r="C14" s="14">
        <v>27.397493162016083</v>
      </c>
      <c r="D14" s="14">
        <v>22.599474421111807</v>
      </c>
      <c r="E14" s="14">
        <v>10.134068304020644</v>
      </c>
      <c r="F14" s="14">
        <v>19.490649040221868</v>
      </c>
      <c r="G14" s="14">
        <v>7.3994014076000827</v>
      </c>
      <c r="H14" s="20">
        <f t="shared" si="0"/>
        <v>11.96602501563396</v>
      </c>
      <c r="J14" s="22">
        <v>99774369</v>
      </c>
      <c r="K14" s="22">
        <v>5143814396</v>
      </c>
      <c r="L14" s="22">
        <v>4056188185</v>
      </c>
      <c r="M14" s="22">
        <v>1690053931</v>
      </c>
      <c r="N14" s="22">
        <v>3723845296</v>
      </c>
      <c r="O14" s="22">
        <v>1339190053</v>
      </c>
      <c r="P14" s="21">
        <v>18102457911</v>
      </c>
      <c r="Q14" s="15">
        <f t="shared" si="1"/>
        <v>2049591681</v>
      </c>
      <c r="S14" s="35">
        <v>2132828203</v>
      </c>
      <c r="T14" s="35">
        <v>57690592290</v>
      </c>
      <c r="U14" s="35">
        <v>47587458352</v>
      </c>
      <c r="V14" s="35">
        <v>21339193309</v>
      </c>
      <c r="W14" s="35">
        <v>41041239817</v>
      </c>
      <c r="X14" s="35">
        <v>15580836074</v>
      </c>
      <c r="Y14" s="35">
        <v>210568908176</v>
      </c>
      <c r="Z14" s="35">
        <v>16206605084</v>
      </c>
    </row>
    <row r="15" spans="1:26">
      <c r="A15" s="19">
        <v>42979</v>
      </c>
      <c r="B15" s="14">
        <v>0.97820075029018305</v>
      </c>
      <c r="C15" s="14">
        <v>27.589281640480955</v>
      </c>
      <c r="D15" s="14">
        <v>22.284014005404917</v>
      </c>
      <c r="E15" s="14">
        <v>10.064374301894446</v>
      </c>
      <c r="F15" s="14">
        <v>19.579081055914763</v>
      </c>
      <c r="G15" s="14">
        <v>7.3993297662319604</v>
      </c>
      <c r="H15" s="20">
        <f t="shared" si="0"/>
        <v>12.105718479782766</v>
      </c>
      <c r="J15" s="22">
        <v>152611984</v>
      </c>
      <c r="K15" s="22">
        <v>5052980158</v>
      </c>
      <c r="L15" s="22">
        <v>3491394783</v>
      </c>
      <c r="M15" s="22">
        <v>1762858914</v>
      </c>
      <c r="N15" s="22">
        <v>3064510596</v>
      </c>
      <c r="O15" s="22">
        <v>959413537</v>
      </c>
      <c r="P15" s="21">
        <v>16549528926</v>
      </c>
      <c r="Q15" s="15">
        <f t="shared" si="1"/>
        <v>2065758954</v>
      </c>
      <c r="S15" s="35">
        <v>2056666340</v>
      </c>
      <c r="T15" s="35">
        <v>58006443849</v>
      </c>
      <c r="U15" s="35">
        <v>46852122646</v>
      </c>
      <c r="V15" s="35">
        <v>21160339382</v>
      </c>
      <c r="W15" s="35">
        <v>41165003159</v>
      </c>
      <c r="X15" s="35">
        <v>15557085255</v>
      </c>
      <c r="Y15" s="35">
        <v>210249934995</v>
      </c>
      <c r="Z15" s="35">
        <v>18272364038</v>
      </c>
    </row>
    <row r="16" spans="1:26">
      <c r="A16" s="19">
        <v>43009</v>
      </c>
      <c r="B16" s="14">
        <v>0.99939943764252759</v>
      </c>
      <c r="C16" s="14">
        <v>27.93445283719797</v>
      </c>
      <c r="D16" s="14">
        <v>21.807401651447684</v>
      </c>
      <c r="E16" s="14">
        <v>10.06960028035485</v>
      </c>
      <c r="F16" s="14">
        <v>19.518001723228938</v>
      </c>
      <c r="G16" s="14">
        <v>7.508392925253232</v>
      </c>
      <c r="H16" s="20">
        <f t="shared" si="0"/>
        <v>12.162751144874804</v>
      </c>
      <c r="J16" s="22">
        <v>232253564</v>
      </c>
      <c r="K16" s="22">
        <v>5885594686</v>
      </c>
      <c r="L16" s="22">
        <v>3341995911</v>
      </c>
      <c r="M16" s="22">
        <v>1851263747</v>
      </c>
      <c r="N16" s="22">
        <v>3505215823</v>
      </c>
      <c r="O16" s="22">
        <v>1061599722</v>
      </c>
      <c r="P16" s="21">
        <v>18285016594</v>
      </c>
      <c r="Q16" s="15">
        <f t="shared" si="1"/>
        <v>2407093141</v>
      </c>
      <c r="S16" s="35">
        <v>2105432934</v>
      </c>
      <c r="T16" s="35">
        <v>58849459767</v>
      </c>
      <c r="U16" s="35">
        <v>45941612445</v>
      </c>
      <c r="V16" s="35">
        <v>21213608157</v>
      </c>
      <c r="W16" s="35">
        <v>41118537880</v>
      </c>
      <c r="X16" s="35">
        <v>15817917392</v>
      </c>
      <c r="Y16" s="35">
        <v>210669864916</v>
      </c>
      <c r="Z16" s="35">
        <v>20679457179</v>
      </c>
    </row>
    <row r="17" spans="1:26">
      <c r="A17" s="19">
        <v>43040</v>
      </c>
      <c r="B17" s="14">
        <v>1.0184334660987289</v>
      </c>
      <c r="C17" s="14">
        <v>28.064332736189289</v>
      </c>
      <c r="D17" s="14">
        <v>21.741590679689846</v>
      </c>
      <c r="E17" s="14">
        <v>9.9998649812485461</v>
      </c>
      <c r="F17" s="14">
        <v>19.441641571314864</v>
      </c>
      <c r="G17" s="14">
        <v>7.4542952561790337</v>
      </c>
      <c r="H17" s="20">
        <f t="shared" si="0"/>
        <v>12.279841309279689</v>
      </c>
      <c r="J17" s="22">
        <v>209878690</v>
      </c>
      <c r="K17" s="22">
        <v>4997691199</v>
      </c>
      <c r="L17" s="22">
        <v>4314522039</v>
      </c>
      <c r="M17" s="22">
        <v>1996206727</v>
      </c>
      <c r="N17" s="22">
        <v>3515386993</v>
      </c>
      <c r="O17" s="22">
        <v>1039691806</v>
      </c>
      <c r="P17" s="21">
        <v>18708840790</v>
      </c>
      <c r="Q17" s="15">
        <f t="shared" si="1"/>
        <v>2635463336</v>
      </c>
      <c r="S17" s="35">
        <v>2152850372</v>
      </c>
      <c r="T17" s="35">
        <v>59324748432</v>
      </c>
      <c r="U17" s="35">
        <v>45959204151</v>
      </c>
      <c r="V17" s="35">
        <v>21138556186</v>
      </c>
      <c r="W17" s="35">
        <v>41097378162</v>
      </c>
      <c r="X17" s="35">
        <v>15757516666</v>
      </c>
      <c r="Y17" s="35">
        <v>211388449458</v>
      </c>
      <c r="Z17" s="35">
        <v>23314920515</v>
      </c>
    </row>
    <row r="18" spans="1:26">
      <c r="A18" s="19">
        <v>43070</v>
      </c>
      <c r="B18" s="14">
        <v>0.96695882618962514</v>
      </c>
      <c r="C18" s="14">
        <v>28.286296357492883</v>
      </c>
      <c r="D18" s="14">
        <v>21.803132126619257</v>
      </c>
      <c r="E18" s="14">
        <v>9.9705785183916351</v>
      </c>
      <c r="F18" s="14">
        <v>19.156273505835482</v>
      </c>
      <c r="G18" s="14">
        <v>7.4301193556088956</v>
      </c>
      <c r="H18" s="20">
        <f t="shared" si="0"/>
        <v>12.386641309862227</v>
      </c>
      <c r="J18" s="22">
        <v>182950767</v>
      </c>
      <c r="K18" s="22">
        <v>5038982129</v>
      </c>
      <c r="L18" s="22">
        <v>3749632576</v>
      </c>
      <c r="M18" s="22">
        <v>2140721846</v>
      </c>
      <c r="N18" s="22">
        <v>3937117262</v>
      </c>
      <c r="O18" s="22">
        <v>1324878677</v>
      </c>
      <c r="P18" s="21">
        <v>19289083006</v>
      </c>
      <c r="Q18" s="15">
        <f t="shared" si="1"/>
        <v>2914799749</v>
      </c>
      <c r="S18" s="35">
        <v>2047609088</v>
      </c>
      <c r="T18" s="35">
        <v>59898390623</v>
      </c>
      <c r="U18" s="35">
        <v>46169795735</v>
      </c>
      <c r="V18" s="35">
        <v>21113460712</v>
      </c>
      <c r="W18" s="35">
        <v>40564870665</v>
      </c>
      <c r="X18" s="35">
        <v>15733844612</v>
      </c>
      <c r="Y18" s="35">
        <v>211757691699</v>
      </c>
      <c r="Z18" s="35">
        <v>26229720264</v>
      </c>
    </row>
    <row r="19" spans="1:26">
      <c r="A19" s="19">
        <v>43101</v>
      </c>
      <c r="B19" s="14">
        <v>0.95031760681357147</v>
      </c>
      <c r="C19" s="14">
        <v>28.513023948641187</v>
      </c>
      <c r="D19" s="14">
        <v>21.730121381039599</v>
      </c>
      <c r="E19" s="14">
        <v>9.9076928162767839</v>
      </c>
      <c r="F19" s="14">
        <v>19.238452469160794</v>
      </c>
      <c r="G19" s="14">
        <v>7.1484043048226029</v>
      </c>
      <c r="H19" s="20">
        <f t="shared" si="0"/>
        <v>12.511987473245455</v>
      </c>
      <c r="J19" s="22">
        <v>141670154</v>
      </c>
      <c r="K19" s="22">
        <v>4217271841</v>
      </c>
      <c r="L19" s="22">
        <v>3432818254</v>
      </c>
      <c r="M19" s="22">
        <v>1326191414</v>
      </c>
      <c r="N19" s="22">
        <v>3595589211</v>
      </c>
      <c r="O19" s="22">
        <v>1144115567</v>
      </c>
      <c r="P19" s="21">
        <v>15821564306</v>
      </c>
      <c r="Q19" s="15">
        <f t="shared" si="1"/>
        <v>1963907865</v>
      </c>
      <c r="S19" s="35">
        <f t="shared" ref="S19:S71" si="2">SUM(J8:J19)</f>
        <v>2005839354</v>
      </c>
      <c r="T19" s="35">
        <f t="shared" ref="T19:T71" si="3">SUM(K8:K19)</f>
        <v>60182559102</v>
      </c>
      <c r="U19" s="35">
        <f t="shared" ref="U19:U71" si="4">SUM(L8:L19)</f>
        <v>45865858236</v>
      </c>
      <c r="V19" s="35">
        <f t="shared" ref="V19:V71" si="5">SUM(M8:M19)</f>
        <v>20912208735</v>
      </c>
      <c r="W19" s="35">
        <f t="shared" ref="W19:W71" si="6">SUM(N8:N19)</f>
        <v>40606682225</v>
      </c>
      <c r="X19" s="35">
        <f t="shared" ref="X19:X71" si="7">SUM(O8:O19)</f>
        <v>15088166914</v>
      </c>
      <c r="Y19" s="35">
        <f t="shared" ref="Y19:Y71" si="8">SUM(P8:P19)</f>
        <v>211070447197</v>
      </c>
      <c r="Z19" s="35">
        <f t="shared" ref="Z19:Z71" si="9">SUM(Q8:Q19)</f>
        <v>26409132631</v>
      </c>
    </row>
    <row r="20" spans="1:26">
      <c r="A20" s="19">
        <v>43132</v>
      </c>
      <c r="B20" s="14">
        <v>0.89089007943094989</v>
      </c>
      <c r="C20" s="14">
        <v>28.50766795130648</v>
      </c>
      <c r="D20" s="14">
        <v>21.560432288548167</v>
      </c>
      <c r="E20" s="14">
        <v>9.8633036771892382</v>
      </c>
      <c r="F20" s="14">
        <v>19.244030937955298</v>
      </c>
      <c r="G20" s="14">
        <v>7.0955905480967933</v>
      </c>
      <c r="H20" s="20">
        <f t="shared" si="0"/>
        <v>12.838084517473078</v>
      </c>
      <c r="J20" s="22">
        <v>69936002</v>
      </c>
      <c r="K20" s="22">
        <v>4729495511</v>
      </c>
      <c r="L20" s="22">
        <v>3782475221</v>
      </c>
      <c r="M20" s="22">
        <v>1249550398</v>
      </c>
      <c r="N20" s="22">
        <v>2983060636</v>
      </c>
      <c r="O20" s="22">
        <v>1120459899</v>
      </c>
      <c r="P20" s="21">
        <v>16262151738</v>
      </c>
      <c r="Q20" s="15">
        <f t="shared" si="1"/>
        <v>2327174071</v>
      </c>
      <c r="S20" s="35">
        <f t="shared" si="2"/>
        <v>1888224538</v>
      </c>
      <c r="T20" s="35">
        <f t="shared" si="3"/>
        <v>60421458707</v>
      </c>
      <c r="U20" s="35">
        <f t="shared" si="4"/>
        <v>45696925173</v>
      </c>
      <c r="V20" s="35">
        <f t="shared" si="5"/>
        <v>20905084094</v>
      </c>
      <c r="W20" s="35">
        <f t="shared" si="6"/>
        <v>40787356674</v>
      </c>
      <c r="X20" s="35">
        <f t="shared" si="7"/>
        <v>15038968885</v>
      </c>
      <c r="Y20" s="35">
        <f t="shared" si="8"/>
        <v>211948102199</v>
      </c>
      <c r="Z20" s="35">
        <f t="shared" si="9"/>
        <v>27210084128</v>
      </c>
    </row>
    <row r="21" spans="1:26">
      <c r="A21" s="19">
        <v>43160</v>
      </c>
      <c r="B21" s="14">
        <v>0.91288792564034227</v>
      </c>
      <c r="C21" s="14">
        <v>28.711860025521741</v>
      </c>
      <c r="D21" s="14">
        <v>21.396793652135639</v>
      </c>
      <c r="E21" s="14">
        <v>9.6923001216107973</v>
      </c>
      <c r="F21" s="14">
        <v>19.341496855951341</v>
      </c>
      <c r="G21" s="14">
        <v>6.8361950605958217</v>
      </c>
      <c r="H21" s="20">
        <f t="shared" si="0"/>
        <v>13.10846635854432</v>
      </c>
      <c r="J21" s="22">
        <v>156960749</v>
      </c>
      <c r="K21" s="22">
        <v>6074190383</v>
      </c>
      <c r="L21" s="22">
        <v>3821722791</v>
      </c>
      <c r="M21" s="22">
        <v>1549529120</v>
      </c>
      <c r="N21" s="22">
        <v>3795846555</v>
      </c>
      <c r="O21" s="22">
        <v>1120644430</v>
      </c>
      <c r="P21" s="21">
        <v>19315622765</v>
      </c>
      <c r="Q21" s="15">
        <f t="shared" si="1"/>
        <v>2796728737</v>
      </c>
      <c r="S21" s="35">
        <f t="shared" si="2"/>
        <v>1936341537</v>
      </c>
      <c r="T21" s="35">
        <f t="shared" si="3"/>
        <v>60901196752</v>
      </c>
      <c r="U21" s="35">
        <f t="shared" si="4"/>
        <v>45385089608</v>
      </c>
      <c r="V21" s="35">
        <f t="shared" si="5"/>
        <v>20558496599</v>
      </c>
      <c r="W21" s="35">
        <f t="shared" si="6"/>
        <v>41025565897</v>
      </c>
      <c r="X21" s="35">
        <f t="shared" si="7"/>
        <v>14500365356</v>
      </c>
      <c r="Y21" s="35">
        <f t="shared" si="8"/>
        <v>212111666866</v>
      </c>
      <c r="Z21" s="35">
        <f t="shared" si="9"/>
        <v>27804611117</v>
      </c>
    </row>
    <row r="22" spans="1:26">
      <c r="A22" s="19">
        <v>43191</v>
      </c>
      <c r="B22" s="14">
        <v>0.94907925675721605</v>
      </c>
      <c r="C22" s="14">
        <v>28.838516062021181</v>
      </c>
      <c r="D22" s="14">
        <v>21.36456123516335</v>
      </c>
      <c r="E22" s="14">
        <v>9.5513758456053477</v>
      </c>
      <c r="F22" s="14">
        <v>19.487252722354309</v>
      </c>
      <c r="G22" s="14">
        <v>6.6328848256087047</v>
      </c>
      <c r="H22" s="20">
        <f t="shared" si="0"/>
        <v>13.176330052489888</v>
      </c>
      <c r="J22" s="22">
        <v>194494717</v>
      </c>
      <c r="K22" s="22">
        <v>4725041312</v>
      </c>
      <c r="L22" s="22">
        <v>3680100916</v>
      </c>
      <c r="M22" s="22">
        <v>1704476876</v>
      </c>
      <c r="N22" s="22">
        <v>3491123572</v>
      </c>
      <c r="O22" s="22">
        <v>968133233</v>
      </c>
      <c r="P22" s="21">
        <v>16987221802</v>
      </c>
      <c r="Q22" s="15">
        <f t="shared" si="1"/>
        <v>2223851176</v>
      </c>
      <c r="S22" s="35">
        <f t="shared" si="2"/>
        <v>2006022646</v>
      </c>
      <c r="T22" s="35">
        <f t="shared" si="3"/>
        <v>60954568215</v>
      </c>
      <c r="U22" s="35">
        <f t="shared" si="4"/>
        <v>45157233555</v>
      </c>
      <c r="V22" s="35">
        <f t="shared" si="5"/>
        <v>20188278387</v>
      </c>
      <c r="W22" s="35">
        <f t="shared" si="6"/>
        <v>41189257895</v>
      </c>
      <c r="X22" s="35">
        <f t="shared" si="7"/>
        <v>14019605922</v>
      </c>
      <c r="Y22" s="35">
        <f t="shared" si="8"/>
        <v>211365169966</v>
      </c>
      <c r="Z22" s="35">
        <f t="shared" si="9"/>
        <v>27850203346</v>
      </c>
    </row>
    <row r="23" spans="1:26">
      <c r="A23" s="19">
        <v>43221</v>
      </c>
      <c r="B23" s="14">
        <v>1.0222731389782176</v>
      </c>
      <c r="C23" s="14">
        <v>28.832638283808066</v>
      </c>
      <c r="D23" s="14">
        <v>21.030080992852451</v>
      </c>
      <c r="E23" s="14">
        <v>9.505317711720938</v>
      </c>
      <c r="F23" s="14">
        <v>19.625891875306081</v>
      </c>
      <c r="G23" s="14">
        <v>6.7234162126793704</v>
      </c>
      <c r="H23" s="20">
        <f t="shared" si="0"/>
        <v>13.260381784654882</v>
      </c>
      <c r="J23" s="22">
        <v>311544242</v>
      </c>
      <c r="K23" s="22">
        <v>4974842772</v>
      </c>
      <c r="L23" s="22">
        <v>3592082663</v>
      </c>
      <c r="M23" s="22">
        <v>1457578342</v>
      </c>
      <c r="N23" s="22">
        <v>3233376288</v>
      </c>
      <c r="O23" s="22">
        <v>1216902874</v>
      </c>
      <c r="P23" s="21">
        <v>17038608661</v>
      </c>
      <c r="Q23" s="15">
        <f t="shared" si="1"/>
        <v>2252281480</v>
      </c>
      <c r="S23" s="35">
        <f t="shared" si="2"/>
        <v>2161210860</v>
      </c>
      <c r="T23" s="35">
        <f t="shared" si="3"/>
        <v>60955735415</v>
      </c>
      <c r="U23" s="35">
        <f t="shared" si="4"/>
        <v>44460171842</v>
      </c>
      <c r="V23" s="35">
        <f t="shared" si="5"/>
        <v>20095408050</v>
      </c>
      <c r="W23" s="35">
        <f t="shared" si="6"/>
        <v>41491543738</v>
      </c>
      <c r="X23" s="35">
        <f t="shared" si="7"/>
        <v>14214126911</v>
      </c>
      <c r="Y23" s="35">
        <f t="shared" si="8"/>
        <v>211412314875</v>
      </c>
      <c r="Z23" s="35">
        <f t="shared" si="9"/>
        <v>28034118059</v>
      </c>
    </row>
    <row r="24" spans="1:26">
      <c r="A24" s="19">
        <v>43252</v>
      </c>
      <c r="B24" s="14">
        <v>1.0553295855328075</v>
      </c>
      <c r="C24" s="14">
        <v>29.178783452494422</v>
      </c>
      <c r="D24" s="14">
        <v>20.820134425257184</v>
      </c>
      <c r="E24" s="14">
        <v>9.3910742575631065</v>
      </c>
      <c r="F24" s="14">
        <v>19.750154780896736</v>
      </c>
      <c r="G24" s="14">
        <v>6.5417782440785359</v>
      </c>
      <c r="H24" s="20">
        <f t="shared" si="0"/>
        <v>13.262745254177219</v>
      </c>
      <c r="J24" s="22">
        <v>308795126</v>
      </c>
      <c r="K24" s="22">
        <v>5690368539</v>
      </c>
      <c r="L24" s="22">
        <v>3927848094</v>
      </c>
      <c r="M24" s="22">
        <v>1383362971</v>
      </c>
      <c r="N24" s="22">
        <v>3149824018</v>
      </c>
      <c r="O24" s="22">
        <v>1005761605</v>
      </c>
      <c r="P24" s="21">
        <v>17619013712</v>
      </c>
      <c r="Q24" s="15">
        <f t="shared" si="1"/>
        <v>2153053359</v>
      </c>
      <c r="S24" s="35">
        <f t="shared" si="2"/>
        <v>2222708959</v>
      </c>
      <c r="T24" s="35">
        <f t="shared" si="3"/>
        <v>61455628916</v>
      </c>
      <c r="U24" s="35">
        <f t="shared" si="4"/>
        <v>43850849961</v>
      </c>
      <c r="V24" s="35">
        <f t="shared" si="5"/>
        <v>19779247330</v>
      </c>
      <c r="W24" s="35">
        <f t="shared" si="6"/>
        <v>41597285412</v>
      </c>
      <c r="X24" s="35">
        <f t="shared" si="7"/>
        <v>13778130842</v>
      </c>
      <c r="Y24" s="35">
        <f t="shared" si="8"/>
        <v>210617577932</v>
      </c>
      <c r="Z24" s="35">
        <f t="shared" si="9"/>
        <v>27933726512</v>
      </c>
    </row>
    <row r="25" spans="1:26">
      <c r="A25" s="19">
        <v>43282</v>
      </c>
      <c r="B25" s="14">
        <v>1.1078364164277261</v>
      </c>
      <c r="C25" s="14">
        <v>29.537459277472305</v>
      </c>
      <c r="D25" s="14">
        <v>20.802572035046321</v>
      </c>
      <c r="E25" s="14">
        <v>9.3922268990410398</v>
      </c>
      <c r="F25" s="14">
        <v>19.54504538872828</v>
      </c>
      <c r="G25" s="14">
        <v>6.3642859432277765</v>
      </c>
      <c r="H25" s="20">
        <f t="shared" si="0"/>
        <v>13.250574040056563</v>
      </c>
      <c r="J25" s="22">
        <v>276198368</v>
      </c>
      <c r="K25" s="22">
        <v>5781338677</v>
      </c>
      <c r="L25" s="22">
        <v>2693893170</v>
      </c>
      <c r="M25" s="22">
        <v>1701852823</v>
      </c>
      <c r="N25" s="22">
        <v>3236926216</v>
      </c>
      <c r="O25" s="22">
        <v>1125174253</v>
      </c>
      <c r="P25" s="21">
        <v>16978864936</v>
      </c>
      <c r="Q25" s="15">
        <f t="shared" si="1"/>
        <v>2163481429</v>
      </c>
      <c r="S25" s="35">
        <f t="shared" si="2"/>
        <v>2337068732</v>
      </c>
      <c r="T25" s="35">
        <f t="shared" si="3"/>
        <v>62311611603</v>
      </c>
      <c r="U25" s="35">
        <f t="shared" si="4"/>
        <v>43884674603</v>
      </c>
      <c r="V25" s="35">
        <f t="shared" si="5"/>
        <v>19813647109</v>
      </c>
      <c r="W25" s="35">
        <f t="shared" si="6"/>
        <v>41231822466</v>
      </c>
      <c r="X25" s="35">
        <f t="shared" si="7"/>
        <v>13425965656</v>
      </c>
      <c r="Y25" s="35">
        <f t="shared" si="8"/>
        <v>210957975147</v>
      </c>
      <c r="Z25" s="35">
        <f t="shared" si="9"/>
        <v>27953184978</v>
      </c>
    </row>
    <row r="26" spans="1:26">
      <c r="A26" s="19">
        <v>43313</v>
      </c>
      <c r="B26" s="14">
        <v>1.1990013562080226</v>
      </c>
      <c r="C26" s="14">
        <v>29.985916302982663</v>
      </c>
      <c r="D26" s="14">
        <v>20.419167366031555</v>
      </c>
      <c r="E26" s="14">
        <v>9.4788857219117428</v>
      </c>
      <c r="F26" s="14">
        <v>19.408859126564305</v>
      </c>
      <c r="G26" s="14">
        <v>6.2670157630254213</v>
      </c>
      <c r="H26" s="20">
        <f t="shared" si="0"/>
        <v>13.24115436327628</v>
      </c>
      <c r="J26" s="22">
        <v>302291267</v>
      </c>
      <c r="K26" s="22">
        <v>6344893376</v>
      </c>
      <c r="L26" s="22">
        <v>3421025979</v>
      </c>
      <c r="M26" s="22">
        <v>1953483335</v>
      </c>
      <c r="N26" s="22">
        <v>3601617475</v>
      </c>
      <c r="O26" s="22">
        <v>1187290429</v>
      </c>
      <c r="P26" s="21">
        <v>18952888852</v>
      </c>
      <c r="Q26" s="15">
        <f t="shared" si="1"/>
        <v>2142286991</v>
      </c>
      <c r="S26" s="35">
        <f t="shared" si="2"/>
        <v>2539585630</v>
      </c>
      <c r="T26" s="35">
        <f t="shared" si="3"/>
        <v>63512690583</v>
      </c>
      <c r="U26" s="35">
        <f t="shared" si="4"/>
        <v>43249512397</v>
      </c>
      <c r="V26" s="35">
        <f t="shared" si="5"/>
        <v>20077076513</v>
      </c>
      <c r="W26" s="35">
        <f t="shared" si="6"/>
        <v>41109594645</v>
      </c>
      <c r="X26" s="35">
        <f t="shared" si="7"/>
        <v>13274066032</v>
      </c>
      <c r="Y26" s="35">
        <f t="shared" si="8"/>
        <v>211808406088</v>
      </c>
      <c r="Z26" s="35">
        <f t="shared" si="9"/>
        <v>28045880288</v>
      </c>
    </row>
    <row r="27" spans="1:26">
      <c r="A27" s="19">
        <v>43344</v>
      </c>
      <c r="B27" s="14">
        <v>1.2502960895465653</v>
      </c>
      <c r="C27" s="14">
        <v>30.476818261321103</v>
      </c>
      <c r="D27" s="14">
        <v>20.255785138030713</v>
      </c>
      <c r="E27" s="14">
        <v>9.3034557127180051</v>
      </c>
      <c r="F27" s="14">
        <v>19.249440514928416</v>
      </c>
      <c r="G27" s="14">
        <v>6.2662393508200038</v>
      </c>
      <c r="H27" s="20">
        <f t="shared" si="0"/>
        <v>13.197964932635188</v>
      </c>
      <c r="J27" s="22">
        <v>265371693</v>
      </c>
      <c r="K27" s="22">
        <v>6193012669</v>
      </c>
      <c r="L27" s="22">
        <v>3211973829</v>
      </c>
      <c r="M27" s="22">
        <v>1421889394</v>
      </c>
      <c r="N27" s="22">
        <v>2790174299</v>
      </c>
      <c r="O27" s="22">
        <v>978383350</v>
      </c>
      <c r="P27" s="21">
        <v>16878467797</v>
      </c>
      <c r="Q27" s="15">
        <f t="shared" si="1"/>
        <v>2017662563</v>
      </c>
      <c r="S27" s="35">
        <f t="shared" si="2"/>
        <v>2652345339</v>
      </c>
      <c r="T27" s="35">
        <f t="shared" si="3"/>
        <v>64652723094</v>
      </c>
      <c r="U27" s="35">
        <f t="shared" si="4"/>
        <v>42970091443</v>
      </c>
      <c r="V27" s="35">
        <f t="shared" si="5"/>
        <v>19736106993</v>
      </c>
      <c r="W27" s="35">
        <f t="shared" si="6"/>
        <v>40835258348</v>
      </c>
      <c r="X27" s="35">
        <f t="shared" si="7"/>
        <v>13293035845</v>
      </c>
      <c r="Y27" s="35">
        <f t="shared" si="8"/>
        <v>212137344959</v>
      </c>
      <c r="Z27" s="35">
        <f t="shared" si="9"/>
        <v>27997783897</v>
      </c>
    </row>
    <row r="28" spans="1:26">
      <c r="A28" s="19">
        <v>43374</v>
      </c>
      <c r="B28" s="14">
        <v>1.2053336817845823</v>
      </c>
      <c r="C28" s="14">
        <v>30.491760072886752</v>
      </c>
      <c r="D28" s="14">
        <v>20.392009037260774</v>
      </c>
      <c r="E28" s="14">
        <v>9.2429223991080676</v>
      </c>
      <c r="F28" s="14">
        <v>19.155873597383518</v>
      </c>
      <c r="G28" s="14">
        <v>6.2715291510405669</v>
      </c>
      <c r="H28" s="20">
        <f t="shared" si="0"/>
        <v>13.24057206053574</v>
      </c>
      <c r="J28" s="22">
        <v>154982751</v>
      </c>
      <c r="K28" s="22">
        <v>6375458913</v>
      </c>
      <c r="L28" s="22">
        <v>3937386624</v>
      </c>
      <c r="M28" s="22">
        <v>1861733470</v>
      </c>
      <c r="N28" s="22">
        <v>3594560238</v>
      </c>
      <c r="O28" s="22">
        <v>1167056925</v>
      </c>
      <c r="P28" s="21">
        <v>19787628268</v>
      </c>
      <c r="Q28" s="15">
        <f t="shared" si="1"/>
        <v>2696449347</v>
      </c>
      <c r="S28" s="35">
        <f t="shared" si="2"/>
        <v>2575074526</v>
      </c>
      <c r="T28" s="35">
        <f t="shared" si="3"/>
        <v>65142587321</v>
      </c>
      <c r="U28" s="35">
        <f t="shared" si="4"/>
        <v>43565482156</v>
      </c>
      <c r="V28" s="35">
        <f t="shared" si="5"/>
        <v>19746576716</v>
      </c>
      <c r="W28" s="35">
        <f t="shared" si="6"/>
        <v>40924602763</v>
      </c>
      <c r="X28" s="35">
        <f t="shared" si="7"/>
        <v>13398493048</v>
      </c>
      <c r="Y28" s="35">
        <f t="shared" si="8"/>
        <v>213639956633</v>
      </c>
      <c r="Z28" s="35">
        <f t="shared" si="9"/>
        <v>28287140103</v>
      </c>
    </row>
    <row r="29" spans="1:26">
      <c r="A29" s="19">
        <v>43405</v>
      </c>
      <c r="B29" s="14">
        <v>1.1593864661288338</v>
      </c>
      <c r="C29" s="14">
        <v>30.869465372724363</v>
      </c>
      <c r="D29" s="14">
        <v>20.137437479067017</v>
      </c>
      <c r="E29" s="14">
        <v>9.125187078745876</v>
      </c>
      <c r="F29" s="14">
        <v>19.126546633616954</v>
      </c>
      <c r="G29" s="14">
        <v>6.4167574740518418</v>
      </c>
      <c r="H29" s="20">
        <f t="shared" si="0"/>
        <v>13.165219495665099</v>
      </c>
      <c r="J29" s="22">
        <v>121770001</v>
      </c>
      <c r="K29" s="22">
        <v>6072286872</v>
      </c>
      <c r="L29" s="22">
        <v>3945265230</v>
      </c>
      <c r="M29" s="22">
        <v>1823800647</v>
      </c>
      <c r="N29" s="22">
        <v>3618577332</v>
      </c>
      <c r="O29" s="22">
        <v>1405596643</v>
      </c>
      <c r="P29" s="21">
        <v>19575888061</v>
      </c>
      <c r="Q29" s="15">
        <f t="shared" si="1"/>
        <v>2588591336</v>
      </c>
      <c r="S29" s="35">
        <f t="shared" si="2"/>
        <v>2486965837</v>
      </c>
      <c r="T29" s="35">
        <f t="shared" si="3"/>
        <v>66217182994</v>
      </c>
      <c r="U29" s="35">
        <f t="shared" si="4"/>
        <v>43196225347</v>
      </c>
      <c r="V29" s="35">
        <f t="shared" si="5"/>
        <v>19574170636</v>
      </c>
      <c r="W29" s="35">
        <f t="shared" si="6"/>
        <v>41027793102</v>
      </c>
      <c r="X29" s="35">
        <f t="shared" si="7"/>
        <v>13764397885</v>
      </c>
      <c r="Y29" s="35">
        <f t="shared" si="8"/>
        <v>214507003904</v>
      </c>
      <c r="Z29" s="35">
        <f t="shared" si="9"/>
        <v>28240268103</v>
      </c>
    </row>
    <row r="30" spans="1:26">
      <c r="A30" s="19">
        <v>43435</v>
      </c>
      <c r="B30" s="14">
        <v>1.1500738233851755</v>
      </c>
      <c r="C30" s="14">
        <v>31.298423657838853</v>
      </c>
      <c r="D30" s="14">
        <v>19.858472604944939</v>
      </c>
      <c r="E30" s="14">
        <v>8.9939466971751489</v>
      </c>
      <c r="F30" s="14">
        <v>19.161168288271643</v>
      </c>
      <c r="G30" s="14">
        <v>6.4334070487629349</v>
      </c>
      <c r="H30" s="20">
        <f t="shared" si="0"/>
        <v>13.104507879621309</v>
      </c>
      <c r="J30" s="22">
        <v>167331702</v>
      </c>
      <c r="K30" s="22">
        <v>6077706280</v>
      </c>
      <c r="L30" s="22">
        <v>3226469750</v>
      </c>
      <c r="M30" s="22">
        <v>1893276752</v>
      </c>
      <c r="N30" s="22">
        <v>4083977851</v>
      </c>
      <c r="O30" s="22">
        <v>1384967029</v>
      </c>
      <c r="P30" s="21">
        <v>19667975452</v>
      </c>
      <c r="Q30" s="15">
        <f t="shared" si="1"/>
        <v>2834246088</v>
      </c>
      <c r="S30" s="35">
        <f t="shared" si="2"/>
        <v>2471346772</v>
      </c>
      <c r="T30" s="35">
        <f t="shared" si="3"/>
        <v>67255907145</v>
      </c>
      <c r="U30" s="35">
        <f t="shared" si="4"/>
        <v>42673062521</v>
      </c>
      <c r="V30" s="35">
        <f t="shared" si="5"/>
        <v>19326725542</v>
      </c>
      <c r="W30" s="35">
        <f t="shared" si="6"/>
        <v>41174653691</v>
      </c>
      <c r="X30" s="35">
        <f t="shared" si="7"/>
        <v>13824486237</v>
      </c>
      <c r="Y30" s="35">
        <f t="shared" si="8"/>
        <v>214885896350</v>
      </c>
      <c r="Z30" s="35">
        <f t="shared" si="9"/>
        <v>28159714442</v>
      </c>
    </row>
    <row r="31" spans="1:26">
      <c r="A31" s="19">
        <v>43466</v>
      </c>
      <c r="B31" s="14">
        <v>1.1237221640819313</v>
      </c>
      <c r="C31" s="14">
        <v>31.477521142694293</v>
      </c>
      <c r="D31" s="14">
        <v>19.664703150157674</v>
      </c>
      <c r="E31" s="14">
        <v>9.046515969353587</v>
      </c>
      <c r="F31" s="14">
        <v>19.020380571381583</v>
      </c>
      <c r="G31" s="14">
        <v>6.5266379086918871</v>
      </c>
      <c r="H31" s="20">
        <f t="shared" si="0"/>
        <v>13.140519093639043</v>
      </c>
      <c r="J31" s="22">
        <v>92056185</v>
      </c>
      <c r="K31" s="22">
        <v>4798547182</v>
      </c>
      <c r="L31" s="22">
        <v>3139142918</v>
      </c>
      <c r="M31" s="22">
        <v>1495605733</v>
      </c>
      <c r="N31" s="22">
        <v>3411743593</v>
      </c>
      <c r="O31" s="22">
        <v>1385181850</v>
      </c>
      <c r="P31" s="21">
        <v>16445599560</v>
      </c>
      <c r="Q31" s="15">
        <f t="shared" si="1"/>
        <v>2123322099</v>
      </c>
      <c r="S31" s="35">
        <f t="shared" si="2"/>
        <v>2421732803</v>
      </c>
      <c r="T31" s="35">
        <f t="shared" si="3"/>
        <v>67837182486</v>
      </c>
      <c r="U31" s="35">
        <f t="shared" si="4"/>
        <v>42379387185</v>
      </c>
      <c r="V31" s="35">
        <f t="shared" si="5"/>
        <v>19496139861</v>
      </c>
      <c r="W31" s="35">
        <f t="shared" si="6"/>
        <v>40990808073</v>
      </c>
      <c r="X31" s="35">
        <f t="shared" si="7"/>
        <v>14065552520</v>
      </c>
      <c r="Y31" s="35">
        <f t="shared" si="8"/>
        <v>215509931604</v>
      </c>
      <c r="Z31" s="35">
        <f t="shared" si="9"/>
        <v>28319128676</v>
      </c>
    </row>
    <row r="32" spans="1:26">
      <c r="A32" s="19">
        <v>43497</v>
      </c>
      <c r="B32" s="14">
        <v>1.1520885428364607</v>
      </c>
      <c r="C32" s="14">
        <v>31.75653862601937</v>
      </c>
      <c r="D32" s="14">
        <v>19.332210477822009</v>
      </c>
      <c r="E32" s="14">
        <v>9.0176563702810917</v>
      </c>
      <c r="F32" s="14">
        <v>19.116915631852258</v>
      </c>
      <c r="G32" s="14">
        <v>6.5456939225358219</v>
      </c>
      <c r="H32" s="20">
        <f t="shared" si="0"/>
        <v>13.078896428652982</v>
      </c>
      <c r="J32" s="22">
        <v>140461915</v>
      </c>
      <c r="K32" s="22">
        <v>5589732744</v>
      </c>
      <c r="L32" s="22">
        <v>3223545641</v>
      </c>
      <c r="M32" s="22">
        <v>1260880537</v>
      </c>
      <c r="N32" s="22">
        <v>3346972999</v>
      </c>
      <c r="O32" s="22">
        <v>1214897800</v>
      </c>
      <c r="P32" s="21">
        <v>17077516281</v>
      </c>
      <c r="Q32" s="15">
        <f t="shared" si="1"/>
        <v>2301024645</v>
      </c>
      <c r="S32" s="35">
        <f t="shared" si="2"/>
        <v>2492258716</v>
      </c>
      <c r="T32" s="35">
        <f t="shared" si="3"/>
        <v>68697419719</v>
      </c>
      <c r="U32" s="35">
        <f t="shared" si="4"/>
        <v>41820457605</v>
      </c>
      <c r="V32" s="35">
        <f t="shared" si="5"/>
        <v>19507470000</v>
      </c>
      <c r="W32" s="35">
        <f t="shared" si="6"/>
        <v>41354720436</v>
      </c>
      <c r="X32" s="35">
        <f t="shared" si="7"/>
        <v>14159990421</v>
      </c>
      <c r="Y32" s="35">
        <f t="shared" si="8"/>
        <v>216325296147</v>
      </c>
      <c r="Z32" s="35">
        <f t="shared" si="9"/>
        <v>28292979250</v>
      </c>
    </row>
    <row r="33" spans="1:26">
      <c r="A33" s="19">
        <v>43525</v>
      </c>
      <c r="B33" s="14">
        <v>1.1487688410399255</v>
      </c>
      <c r="C33" s="14">
        <v>32.007811048315894</v>
      </c>
      <c r="D33" s="14">
        <v>19.219897494988054</v>
      </c>
      <c r="E33" s="14">
        <v>9.0295659155180026</v>
      </c>
      <c r="F33" s="14">
        <v>19.062811661102081</v>
      </c>
      <c r="G33" s="14">
        <v>6.522019947858289</v>
      </c>
      <c r="H33" s="20">
        <f t="shared" si="0"/>
        <v>13.009125091177751</v>
      </c>
      <c r="J33" s="22">
        <v>159497275</v>
      </c>
      <c r="K33" s="22">
        <v>6888522600</v>
      </c>
      <c r="L33" s="22">
        <v>3741349970</v>
      </c>
      <c r="M33" s="22">
        <v>1651677068</v>
      </c>
      <c r="N33" s="22">
        <v>3840065690</v>
      </c>
      <c r="O33" s="22">
        <v>1124603929</v>
      </c>
      <c r="P33" s="21">
        <v>20161541168</v>
      </c>
      <c r="Q33" s="15">
        <f t="shared" si="1"/>
        <v>2755824636</v>
      </c>
      <c r="S33" s="35">
        <f t="shared" si="2"/>
        <v>2494795242</v>
      </c>
      <c r="T33" s="35">
        <f t="shared" si="3"/>
        <v>69511751936</v>
      </c>
      <c r="U33" s="35">
        <f t="shared" si="4"/>
        <v>41740084784</v>
      </c>
      <c r="V33" s="35">
        <f t="shared" si="5"/>
        <v>19609617948</v>
      </c>
      <c r="W33" s="35">
        <f t="shared" si="6"/>
        <v>41398939571</v>
      </c>
      <c r="X33" s="35">
        <f t="shared" si="7"/>
        <v>14163949920</v>
      </c>
      <c r="Y33" s="35">
        <f t="shared" si="8"/>
        <v>217171214550</v>
      </c>
      <c r="Z33" s="35">
        <f t="shared" si="9"/>
        <v>28252075149</v>
      </c>
    </row>
    <row r="34" spans="1:26">
      <c r="A34" s="19">
        <v>43556</v>
      </c>
      <c r="B34" s="14">
        <v>1.1159232290736458</v>
      </c>
      <c r="C34" s="14">
        <v>32.572573007591529</v>
      </c>
      <c r="D34" s="14">
        <v>18.935063194269059</v>
      </c>
      <c r="E34" s="14">
        <v>8.9042064903262546</v>
      </c>
      <c r="F34" s="14">
        <v>18.879279496941457</v>
      </c>
      <c r="G34" s="14">
        <v>6.642095996586721</v>
      </c>
      <c r="H34" s="20">
        <f t="shared" si="0"/>
        <v>12.950858585211336</v>
      </c>
      <c r="J34" s="22">
        <v>137435253</v>
      </c>
      <c r="K34" s="22">
        <v>6368118430</v>
      </c>
      <c r="L34" s="22">
        <v>3303686862</v>
      </c>
      <c r="M34" s="22">
        <v>1546109848</v>
      </c>
      <c r="N34" s="22">
        <v>3333995170</v>
      </c>
      <c r="O34" s="22">
        <v>1313850851</v>
      </c>
      <c r="P34" s="21">
        <v>18266085856</v>
      </c>
      <c r="Q34" s="15">
        <f t="shared" si="1"/>
        <v>2262889442</v>
      </c>
      <c r="S34" s="35">
        <f t="shared" si="2"/>
        <v>2437735778</v>
      </c>
      <c r="T34" s="35">
        <f t="shared" si="3"/>
        <v>71154829054</v>
      </c>
      <c r="U34" s="35">
        <f t="shared" si="4"/>
        <v>41363670730</v>
      </c>
      <c r="V34" s="35">
        <f t="shared" si="5"/>
        <v>19451250920</v>
      </c>
      <c r="W34" s="35">
        <f t="shared" si="6"/>
        <v>41241811169</v>
      </c>
      <c r="X34" s="35">
        <f t="shared" si="7"/>
        <v>14509667538</v>
      </c>
      <c r="Y34" s="35">
        <f t="shared" si="8"/>
        <v>218450078604</v>
      </c>
      <c r="Z34" s="35">
        <f t="shared" si="9"/>
        <v>28291113415</v>
      </c>
    </row>
    <row r="35" spans="1:26">
      <c r="A35" s="19">
        <v>43586</v>
      </c>
      <c r="B35" s="14">
        <v>1.0126563354091516</v>
      </c>
      <c r="C35" s="14">
        <v>32.939728167123015</v>
      </c>
      <c r="D35" s="14">
        <v>18.927861288615148</v>
      </c>
      <c r="E35" s="14">
        <v>8.9332981349523806</v>
      </c>
      <c r="F35" s="14">
        <v>18.807126666377094</v>
      </c>
      <c r="G35" s="14">
        <v>6.5948839026773332</v>
      </c>
      <c r="H35" s="20">
        <f t="shared" si="0"/>
        <v>12.784445504845877</v>
      </c>
      <c r="J35" s="22">
        <v>111164499</v>
      </c>
      <c r="K35" s="22">
        <v>6596825583</v>
      </c>
      <c r="L35" s="22">
        <v>4047500209</v>
      </c>
      <c r="M35" s="22">
        <v>1743495695</v>
      </c>
      <c r="N35" s="22">
        <v>3543903140</v>
      </c>
      <c r="O35" s="22">
        <v>1277927074</v>
      </c>
      <c r="P35" s="21">
        <v>19527872233</v>
      </c>
      <c r="Q35" s="15">
        <f t="shared" si="1"/>
        <v>2207056033</v>
      </c>
      <c r="S35" s="35">
        <f t="shared" si="2"/>
        <v>2237356035</v>
      </c>
      <c r="T35" s="35">
        <f t="shared" si="3"/>
        <v>72776811865</v>
      </c>
      <c r="U35" s="35">
        <f t="shared" si="4"/>
        <v>41819088276</v>
      </c>
      <c r="V35" s="35">
        <f t="shared" si="5"/>
        <v>19737168273</v>
      </c>
      <c r="W35" s="35">
        <f t="shared" si="6"/>
        <v>41552338021</v>
      </c>
      <c r="X35" s="35">
        <f t="shared" si="7"/>
        <v>14570691738</v>
      </c>
      <c r="Y35" s="35">
        <f t="shared" si="8"/>
        <v>220939342176</v>
      </c>
      <c r="Z35" s="35">
        <f t="shared" si="9"/>
        <v>28245887968</v>
      </c>
    </row>
    <row r="36" spans="1:26">
      <c r="A36" s="19">
        <v>43617</v>
      </c>
      <c r="B36" s="14">
        <v>0.92859015176311233</v>
      </c>
      <c r="C36" s="14">
        <v>33.153036530832843</v>
      </c>
      <c r="D36" s="14">
        <v>18.802880880953531</v>
      </c>
      <c r="E36" s="14">
        <v>8.8989662427894203</v>
      </c>
      <c r="F36" s="14">
        <v>18.687550883514152</v>
      </c>
      <c r="G36" s="14">
        <v>6.7859801489329215</v>
      </c>
      <c r="H36" s="20">
        <f t="shared" si="0"/>
        <v>12.742995161214026</v>
      </c>
      <c r="J36" s="22">
        <v>141845535</v>
      </c>
      <c r="K36" s="22">
        <v>6832346725</v>
      </c>
      <c r="L36" s="22">
        <v>4032105298</v>
      </c>
      <c r="M36" s="22">
        <v>1487539148</v>
      </c>
      <c r="N36" s="22">
        <v>3263689002</v>
      </c>
      <c r="O36" s="22">
        <v>1565250822</v>
      </c>
      <c r="P36" s="21">
        <v>19642036989</v>
      </c>
      <c r="Q36" s="15">
        <f t="shared" si="1"/>
        <v>2319260459</v>
      </c>
      <c r="S36" s="35">
        <f t="shared" si="2"/>
        <v>2070406444</v>
      </c>
      <c r="T36" s="35">
        <f t="shared" si="3"/>
        <v>73918790051</v>
      </c>
      <c r="U36" s="35">
        <f t="shared" si="4"/>
        <v>41923345480</v>
      </c>
      <c r="V36" s="35">
        <f t="shared" si="5"/>
        <v>19841344450</v>
      </c>
      <c r="W36" s="35">
        <f t="shared" si="6"/>
        <v>41666203005</v>
      </c>
      <c r="X36" s="35">
        <f t="shared" si="7"/>
        <v>15130180955</v>
      </c>
      <c r="Y36" s="35">
        <f t="shared" si="8"/>
        <v>222962365453</v>
      </c>
      <c r="Z36" s="35">
        <f t="shared" si="9"/>
        <v>28412095068</v>
      </c>
    </row>
    <row r="37" spans="1:26">
      <c r="A37" s="19">
        <v>43647</v>
      </c>
      <c r="B37" s="14">
        <v>0.83999638468600857</v>
      </c>
      <c r="C37" s="14">
        <v>33.224617746596053</v>
      </c>
      <c r="D37" s="14">
        <v>18.778830408010741</v>
      </c>
      <c r="E37" s="14">
        <v>8.814077072503121</v>
      </c>
      <c r="F37" s="14">
        <v>18.636417644507944</v>
      </c>
      <c r="G37" s="14">
        <v>6.9186812815373715</v>
      </c>
      <c r="H37" s="20">
        <f t="shared" si="0"/>
        <v>12.787379462158754</v>
      </c>
      <c r="J37" s="22">
        <v>90585121</v>
      </c>
      <c r="K37" s="22">
        <v>6412314129</v>
      </c>
      <c r="L37" s="22">
        <v>2906695471</v>
      </c>
      <c r="M37" s="22">
        <v>1637632188</v>
      </c>
      <c r="N37" s="22">
        <v>3387323655</v>
      </c>
      <c r="O37" s="22">
        <v>1519207032</v>
      </c>
      <c r="P37" s="21">
        <v>18397639621</v>
      </c>
      <c r="Q37" s="15">
        <f t="shared" si="1"/>
        <v>2443882025</v>
      </c>
      <c r="S37" s="35">
        <f t="shared" si="2"/>
        <v>1884793197</v>
      </c>
      <c r="T37" s="35">
        <f t="shared" si="3"/>
        <v>74549765503</v>
      </c>
      <c r="U37" s="35">
        <f t="shared" si="4"/>
        <v>42136147781</v>
      </c>
      <c r="V37" s="35">
        <f t="shared" si="5"/>
        <v>19777123815</v>
      </c>
      <c r="W37" s="35">
        <f t="shared" si="6"/>
        <v>41816600444</v>
      </c>
      <c r="X37" s="35">
        <f t="shared" si="7"/>
        <v>15524213734</v>
      </c>
      <c r="Y37" s="35">
        <f t="shared" si="8"/>
        <v>224381140138</v>
      </c>
      <c r="Z37" s="35">
        <f t="shared" si="9"/>
        <v>28692495664</v>
      </c>
    </row>
    <row r="38" spans="1:26">
      <c r="A38" s="19">
        <v>43678</v>
      </c>
      <c r="B38" s="14">
        <v>0.74285145771498429</v>
      </c>
      <c r="C38" s="14">
        <v>33.441976650398807</v>
      </c>
      <c r="D38" s="14">
        <v>18.872159453360219</v>
      </c>
      <c r="E38" s="14">
        <v>8.7459668297711044</v>
      </c>
      <c r="F38" s="14">
        <v>18.584191178283451</v>
      </c>
      <c r="G38" s="14">
        <v>6.9712042732456014</v>
      </c>
      <c r="H38" s="20">
        <f t="shared" si="0"/>
        <v>12.641650157225826</v>
      </c>
      <c r="J38" s="22">
        <v>84139317</v>
      </c>
      <c r="K38" s="22">
        <v>6824633554</v>
      </c>
      <c r="L38" s="22">
        <v>3625939844</v>
      </c>
      <c r="M38" s="22">
        <v>1798571891</v>
      </c>
      <c r="N38" s="22">
        <v>3480000918</v>
      </c>
      <c r="O38" s="22">
        <v>1303480254</v>
      </c>
      <c r="P38" s="21">
        <v>18929031119</v>
      </c>
      <c r="Q38" s="15">
        <f t="shared" si="1"/>
        <v>1812265341</v>
      </c>
      <c r="S38" s="35">
        <f t="shared" si="2"/>
        <v>1666641247</v>
      </c>
      <c r="T38" s="35">
        <f t="shared" si="3"/>
        <v>75029505681</v>
      </c>
      <c r="U38" s="35">
        <f t="shared" si="4"/>
        <v>42341061646</v>
      </c>
      <c r="V38" s="35">
        <f t="shared" si="5"/>
        <v>19622212371</v>
      </c>
      <c r="W38" s="35">
        <f t="shared" si="6"/>
        <v>41694983887</v>
      </c>
      <c r="X38" s="35">
        <f t="shared" si="7"/>
        <v>15640403559</v>
      </c>
      <c r="Y38" s="35">
        <f t="shared" si="8"/>
        <v>224357282405</v>
      </c>
      <c r="Z38" s="35">
        <f t="shared" si="9"/>
        <v>28362474014</v>
      </c>
    </row>
    <row r="39" spans="1:26">
      <c r="A39" s="19">
        <v>43709</v>
      </c>
      <c r="B39" s="14">
        <v>0.65811935566886037</v>
      </c>
      <c r="C39" s="14">
        <v>33.443158151274197</v>
      </c>
      <c r="D39" s="14">
        <v>19.035449480434501</v>
      </c>
      <c r="E39" s="14">
        <v>8.7501118328820731</v>
      </c>
      <c r="F39" s="14">
        <v>18.522662470557343</v>
      </c>
      <c r="G39" s="14">
        <v>7.0156416587325268</v>
      </c>
      <c r="H39" s="20">
        <f t="shared" si="0"/>
        <v>12.574857050450504</v>
      </c>
      <c r="J39" s="22">
        <v>76103530</v>
      </c>
      <c r="K39" s="22">
        <v>6238067964</v>
      </c>
      <c r="L39" s="22">
        <v>3602463021</v>
      </c>
      <c r="M39" s="22">
        <v>1442283782</v>
      </c>
      <c r="N39" s="22">
        <v>2675616124</v>
      </c>
      <c r="O39" s="22">
        <v>1086977392</v>
      </c>
      <c r="P39" s="21">
        <v>17005317105</v>
      </c>
      <c r="Q39" s="15">
        <f t="shared" si="1"/>
        <v>1883805292</v>
      </c>
      <c r="S39" s="35">
        <f t="shared" si="2"/>
        <v>1477373084</v>
      </c>
      <c r="T39" s="35">
        <f t="shared" si="3"/>
        <v>75074560976</v>
      </c>
      <c r="U39" s="35">
        <f t="shared" si="4"/>
        <v>42731550838</v>
      </c>
      <c r="V39" s="35">
        <f t="shared" si="5"/>
        <v>19642606759</v>
      </c>
      <c r="W39" s="35">
        <f t="shared" si="6"/>
        <v>41580425712</v>
      </c>
      <c r="X39" s="35">
        <f t="shared" si="7"/>
        <v>15748997601</v>
      </c>
      <c r="Y39" s="35">
        <f t="shared" si="8"/>
        <v>224484131713</v>
      </c>
      <c r="Z39" s="35">
        <f t="shared" si="9"/>
        <v>28228616743</v>
      </c>
    </row>
    <row r="40" spans="1:26">
      <c r="A40" s="19">
        <v>43739</v>
      </c>
      <c r="B40" s="14">
        <v>0.62989021684695867</v>
      </c>
      <c r="C40" s="14">
        <v>33.540784182432354</v>
      </c>
      <c r="D40" s="14">
        <v>19.253479995331269</v>
      </c>
      <c r="E40" s="14">
        <v>8.6223770364551342</v>
      </c>
      <c r="F40" s="14">
        <v>18.255723457036201</v>
      </c>
      <c r="G40" s="14">
        <v>7.0984541158996537</v>
      </c>
      <c r="H40" s="20">
        <f t="shared" si="0"/>
        <v>12.59929099599843</v>
      </c>
      <c r="J40" s="22">
        <v>80963809</v>
      </c>
      <c r="K40" s="22">
        <v>6027567997</v>
      </c>
      <c r="L40" s="22">
        <v>4101328011</v>
      </c>
      <c r="M40" s="22">
        <v>1429217937</v>
      </c>
      <c r="N40" s="22">
        <v>2686690542</v>
      </c>
      <c r="O40" s="22">
        <v>1232950108</v>
      </c>
      <c r="P40" s="21">
        <v>18096988930</v>
      </c>
      <c r="Q40" s="15">
        <f t="shared" si="1"/>
        <v>2538270526</v>
      </c>
      <c r="S40" s="35">
        <f t="shared" si="2"/>
        <v>1403354142</v>
      </c>
      <c r="T40" s="35">
        <f t="shared" si="3"/>
        <v>74726670060</v>
      </c>
      <c r="U40" s="35">
        <f t="shared" si="4"/>
        <v>42895492225</v>
      </c>
      <c r="V40" s="35">
        <f t="shared" si="5"/>
        <v>19210091226</v>
      </c>
      <c r="W40" s="35">
        <f t="shared" si="6"/>
        <v>40672556016</v>
      </c>
      <c r="X40" s="35">
        <f t="shared" si="7"/>
        <v>15814890784</v>
      </c>
      <c r="Y40" s="35">
        <f t="shared" si="8"/>
        <v>222793492375</v>
      </c>
      <c r="Z40" s="35">
        <f t="shared" si="9"/>
        <v>28070437922</v>
      </c>
    </row>
    <row r="41" spans="1:26">
      <c r="A41" s="19">
        <v>43770</v>
      </c>
      <c r="B41" s="14">
        <v>0.63367058542653543</v>
      </c>
      <c r="C41" s="14">
        <v>33.620654895998086</v>
      </c>
      <c r="D41" s="14">
        <v>19.276314897963641</v>
      </c>
      <c r="E41" s="14">
        <v>8.4365071210025153</v>
      </c>
      <c r="F41" s="14">
        <v>18.27929611044646</v>
      </c>
      <c r="G41" s="14">
        <v>7.1200760342134499</v>
      </c>
      <c r="H41" s="20">
        <f t="shared" si="0"/>
        <v>12.633480354949313</v>
      </c>
      <c r="J41" s="22">
        <v>121427569</v>
      </c>
      <c r="K41" s="22">
        <v>5785197253</v>
      </c>
      <c r="L41" s="22">
        <v>3729512525</v>
      </c>
      <c r="M41" s="22">
        <v>1293002029</v>
      </c>
      <c r="N41" s="22">
        <v>3418258916</v>
      </c>
      <c r="O41" s="22">
        <v>1355284935</v>
      </c>
      <c r="P41" s="21">
        <v>18192658015</v>
      </c>
      <c r="Q41" s="15">
        <f t="shared" si="1"/>
        <v>2489974788</v>
      </c>
      <c r="S41" s="35">
        <f t="shared" si="2"/>
        <v>1403011710</v>
      </c>
      <c r="T41" s="35">
        <f t="shared" si="3"/>
        <v>74439580441</v>
      </c>
      <c r="U41" s="35">
        <f t="shared" si="4"/>
        <v>42679739520</v>
      </c>
      <c r="V41" s="35">
        <f t="shared" si="5"/>
        <v>18679292608</v>
      </c>
      <c r="W41" s="35">
        <f t="shared" si="6"/>
        <v>40472237600</v>
      </c>
      <c r="X41" s="35">
        <f t="shared" si="7"/>
        <v>15764579076</v>
      </c>
      <c r="Y41" s="35">
        <f t="shared" si="8"/>
        <v>221410262329</v>
      </c>
      <c r="Z41" s="35">
        <f t="shared" si="9"/>
        <v>27971821374</v>
      </c>
    </row>
    <row r="42" spans="1:26">
      <c r="A42" s="19">
        <v>43800</v>
      </c>
      <c r="B42" s="14">
        <v>0.58725853179534249</v>
      </c>
      <c r="C42" s="14">
        <v>33.65787947715296</v>
      </c>
      <c r="D42" s="14">
        <v>19.482931724655518</v>
      </c>
      <c r="E42" s="14">
        <v>8.3463213109922449</v>
      </c>
      <c r="F42" s="14">
        <v>18.105066111431739</v>
      </c>
      <c r="G42" s="14">
        <v>7.2084525001417781</v>
      </c>
      <c r="H42" s="20">
        <f t="shared" si="0"/>
        <v>12.612090343830417</v>
      </c>
      <c r="J42" s="22">
        <v>59947837</v>
      </c>
      <c r="K42" s="22">
        <v>5895175321</v>
      </c>
      <c r="L42" s="22">
        <v>3530573764</v>
      </c>
      <c r="M42" s="22">
        <v>1627895068</v>
      </c>
      <c r="N42" s="22">
        <v>3555694267</v>
      </c>
      <c r="O42" s="22">
        <v>1523897690</v>
      </c>
      <c r="P42" s="21">
        <v>18880769086</v>
      </c>
      <c r="Q42" s="15">
        <f t="shared" si="1"/>
        <v>2687585139</v>
      </c>
      <c r="S42" s="35">
        <f t="shared" si="2"/>
        <v>1295627845</v>
      </c>
      <c r="T42" s="35">
        <f t="shared" si="3"/>
        <v>74257049482</v>
      </c>
      <c r="U42" s="35">
        <f t="shared" si="4"/>
        <v>42983843534</v>
      </c>
      <c r="V42" s="35">
        <f t="shared" si="5"/>
        <v>18413910924</v>
      </c>
      <c r="W42" s="35">
        <f t="shared" si="6"/>
        <v>39943954016</v>
      </c>
      <c r="X42" s="35">
        <f t="shared" si="7"/>
        <v>15903509737</v>
      </c>
      <c r="Y42" s="35">
        <f t="shared" si="8"/>
        <v>220623055963</v>
      </c>
      <c r="Z42" s="35">
        <f t="shared" si="9"/>
        <v>27825160425</v>
      </c>
    </row>
    <row r="43" spans="1:26">
      <c r="A43" s="19">
        <v>43831</v>
      </c>
      <c r="B43" s="14">
        <v>0.59173011846494039</v>
      </c>
      <c r="C43" s="14">
        <v>33.871891492900097</v>
      </c>
      <c r="D43" s="14">
        <v>19.539312395375109</v>
      </c>
      <c r="E43" s="14">
        <v>8.2261640264177753</v>
      </c>
      <c r="F43" s="14">
        <v>17.956093004390706</v>
      </c>
      <c r="G43" s="14">
        <v>7.3070816137369734</v>
      </c>
      <c r="H43" s="20">
        <f t="shared" si="0"/>
        <v>12.507727348714397</v>
      </c>
      <c r="J43" s="22">
        <v>90665654</v>
      </c>
      <c r="K43" s="22">
        <v>4626396369</v>
      </c>
      <c r="L43" s="22">
        <v>2891855126</v>
      </c>
      <c r="M43" s="22">
        <v>1074033042</v>
      </c>
      <c r="N43" s="22">
        <v>2741513957</v>
      </c>
      <c r="O43" s="22">
        <v>1463785218</v>
      </c>
      <c r="P43" s="21">
        <v>14543457327</v>
      </c>
      <c r="Q43" s="15">
        <f t="shared" si="1"/>
        <v>1655207961</v>
      </c>
      <c r="S43" s="35">
        <f t="shared" si="2"/>
        <v>1294237314</v>
      </c>
      <c r="T43" s="35">
        <f t="shared" si="3"/>
        <v>74084898669</v>
      </c>
      <c r="U43" s="35">
        <f t="shared" si="4"/>
        <v>42736555742</v>
      </c>
      <c r="V43" s="35">
        <f t="shared" si="5"/>
        <v>17992338233</v>
      </c>
      <c r="W43" s="35">
        <f t="shared" si="6"/>
        <v>39273724380</v>
      </c>
      <c r="X43" s="35">
        <f t="shared" si="7"/>
        <v>15982113105</v>
      </c>
      <c r="Y43" s="35">
        <f t="shared" si="8"/>
        <v>218720913730</v>
      </c>
      <c r="Z43" s="35">
        <f t="shared" si="9"/>
        <v>27357046287</v>
      </c>
    </row>
    <row r="44" spans="1:26">
      <c r="A44" s="19">
        <v>43862</v>
      </c>
      <c r="B44" s="14">
        <v>0.5648716084238159</v>
      </c>
      <c r="C44" s="14">
        <v>34.126304229689985</v>
      </c>
      <c r="D44" s="14">
        <v>19.61733367352398</v>
      </c>
      <c r="E44" s="14">
        <v>8.1837167678134293</v>
      </c>
      <c r="F44" s="14">
        <v>17.824464937035149</v>
      </c>
      <c r="G44" s="14">
        <v>7.3261908926276442</v>
      </c>
      <c r="H44" s="20">
        <f t="shared" si="0"/>
        <v>12.357117890885988</v>
      </c>
      <c r="J44" s="22">
        <v>75741718</v>
      </c>
      <c r="K44" s="22">
        <v>5785209588</v>
      </c>
      <c r="L44" s="22">
        <v>3186688701</v>
      </c>
      <c r="M44" s="22">
        <v>1081474830</v>
      </c>
      <c r="N44" s="22">
        <v>2870533550</v>
      </c>
      <c r="O44" s="22">
        <v>1179199722</v>
      </c>
      <c r="P44" s="21">
        <v>16019734603</v>
      </c>
      <c r="Q44" s="15">
        <f t="shared" si="1"/>
        <v>1840886494</v>
      </c>
      <c r="S44" s="35">
        <f t="shared" si="2"/>
        <v>1229517117</v>
      </c>
      <c r="T44" s="35">
        <f t="shared" si="3"/>
        <v>74280375513</v>
      </c>
      <c r="U44" s="35">
        <f t="shared" si="4"/>
        <v>42699698802</v>
      </c>
      <c r="V44" s="35">
        <f t="shared" si="5"/>
        <v>17812932526</v>
      </c>
      <c r="W44" s="35">
        <f t="shared" si="6"/>
        <v>38797284931</v>
      </c>
      <c r="X44" s="35">
        <f t="shared" si="7"/>
        <v>15946415027</v>
      </c>
      <c r="Y44" s="35">
        <f t="shared" si="8"/>
        <v>217663132052</v>
      </c>
      <c r="Z44" s="35">
        <f t="shared" si="9"/>
        <v>26896908136</v>
      </c>
    </row>
    <row r="45" spans="1:26">
      <c r="A45" s="19">
        <v>43891</v>
      </c>
      <c r="B45" s="14">
        <v>0.52828367109758678</v>
      </c>
      <c r="C45" s="14">
        <v>34.216184972141974</v>
      </c>
      <c r="D45" s="14">
        <v>19.404923023764717</v>
      </c>
      <c r="E45" s="14">
        <v>8.1756110531759152</v>
      </c>
      <c r="F45" s="14">
        <v>17.824058752131727</v>
      </c>
      <c r="G45" s="14">
        <v>7.4302038830663841</v>
      </c>
      <c r="H45" s="20">
        <f t="shared" si="0"/>
        <v>12.420734644621689</v>
      </c>
      <c r="J45" s="22">
        <v>66476113</v>
      </c>
      <c r="K45" s="22">
        <v>6217380050</v>
      </c>
      <c r="L45" s="22">
        <v>2787436113</v>
      </c>
      <c r="M45" s="22">
        <v>1426925665</v>
      </c>
      <c r="N45" s="22">
        <v>3387654511</v>
      </c>
      <c r="O45" s="22">
        <v>1162776577</v>
      </c>
      <c r="P45" s="21">
        <v>17628289677</v>
      </c>
      <c r="Q45" s="15">
        <f t="shared" si="1"/>
        <v>2579640648</v>
      </c>
      <c r="S45" s="35">
        <f t="shared" si="2"/>
        <v>1136495955</v>
      </c>
      <c r="T45" s="35">
        <f t="shared" si="3"/>
        <v>73609232963</v>
      </c>
      <c r="U45" s="35">
        <f t="shared" si="4"/>
        <v>41745784945</v>
      </c>
      <c r="V45" s="35">
        <f t="shared" si="5"/>
        <v>17588181123</v>
      </c>
      <c r="W45" s="35">
        <f t="shared" si="6"/>
        <v>38344873752</v>
      </c>
      <c r="X45" s="35">
        <f t="shared" si="7"/>
        <v>15984587675</v>
      </c>
      <c r="Y45" s="35">
        <f t="shared" si="8"/>
        <v>215129880561</v>
      </c>
      <c r="Z45" s="35">
        <f t="shared" si="9"/>
        <v>26720724148</v>
      </c>
    </row>
    <row r="46" spans="1:26">
      <c r="A46" s="19">
        <v>43922</v>
      </c>
      <c r="B46" s="14">
        <v>0.52563123755217123</v>
      </c>
      <c r="C46" s="14">
        <v>33.683917279452217</v>
      </c>
      <c r="D46" s="14">
        <v>18.912659229937866</v>
      </c>
      <c r="E46" s="14">
        <v>8.2996360831167202</v>
      </c>
      <c r="F46" s="14">
        <v>18.225592399683794</v>
      </c>
      <c r="G46" s="14">
        <v>7.8384768193911949</v>
      </c>
      <c r="H46" s="20">
        <f t="shared" si="0"/>
        <v>12.514086950866044</v>
      </c>
      <c r="J46" s="22">
        <v>75809152</v>
      </c>
      <c r="K46" s="22">
        <v>1639546778</v>
      </c>
      <c r="L46" s="22">
        <v>232633959</v>
      </c>
      <c r="M46" s="22">
        <v>929957759</v>
      </c>
      <c r="N46" s="22">
        <v>2258861955</v>
      </c>
      <c r="O46" s="22">
        <v>1358261897</v>
      </c>
      <c r="P46" s="21">
        <v>7627487878</v>
      </c>
      <c r="Q46" s="15">
        <f t="shared" si="1"/>
        <v>1132416378</v>
      </c>
      <c r="S46" s="35">
        <f t="shared" si="2"/>
        <v>1074869854</v>
      </c>
      <c r="T46" s="35">
        <f t="shared" si="3"/>
        <v>68880661311</v>
      </c>
      <c r="U46" s="35">
        <f t="shared" si="4"/>
        <v>38674732042</v>
      </c>
      <c r="V46" s="35">
        <f t="shared" si="5"/>
        <v>16972029034</v>
      </c>
      <c r="W46" s="35">
        <f t="shared" si="6"/>
        <v>37269740537</v>
      </c>
      <c r="X46" s="35">
        <f t="shared" si="7"/>
        <v>16028998721</v>
      </c>
      <c r="Y46" s="35">
        <f t="shared" si="8"/>
        <v>204491282583</v>
      </c>
      <c r="Z46" s="35">
        <f t="shared" si="9"/>
        <v>25590251084</v>
      </c>
    </row>
    <row r="47" spans="1:26">
      <c r="A47" s="19">
        <v>43952</v>
      </c>
      <c r="B47" s="14">
        <v>0.56276852021374912</v>
      </c>
      <c r="C47" s="14">
        <v>33.253681543404831</v>
      </c>
      <c r="D47" s="14">
        <v>18.551118187846239</v>
      </c>
      <c r="E47" s="14">
        <v>8.205785591715669</v>
      </c>
      <c r="F47" s="14">
        <v>18.505375600482875</v>
      </c>
      <c r="G47" s="14">
        <v>8.2920455960341215</v>
      </c>
      <c r="H47" s="20">
        <f t="shared" si="0"/>
        <v>12.629224960302508</v>
      </c>
      <c r="J47" s="22">
        <v>100720699</v>
      </c>
      <c r="K47" s="22">
        <v>612512868</v>
      </c>
      <c r="L47" s="22">
        <v>460540174</v>
      </c>
      <c r="M47" s="22">
        <v>291972275</v>
      </c>
      <c r="N47" s="22">
        <v>1275416619</v>
      </c>
      <c r="O47" s="22">
        <v>932587009</v>
      </c>
      <c r="P47" s="21">
        <v>4177608295</v>
      </c>
      <c r="Q47" s="15">
        <f t="shared" si="1"/>
        <v>503858651</v>
      </c>
      <c r="S47" s="35">
        <f t="shared" si="2"/>
        <v>1064426054</v>
      </c>
      <c r="T47" s="35">
        <f t="shared" si="3"/>
        <v>62896348596</v>
      </c>
      <c r="U47" s="35">
        <f t="shared" si="4"/>
        <v>35087772007</v>
      </c>
      <c r="V47" s="35">
        <f t="shared" si="5"/>
        <v>15520505614</v>
      </c>
      <c r="W47" s="35">
        <f t="shared" si="6"/>
        <v>35001254016</v>
      </c>
      <c r="X47" s="35">
        <f t="shared" si="7"/>
        <v>15683658656</v>
      </c>
      <c r="Y47" s="35">
        <f t="shared" si="8"/>
        <v>189141018645</v>
      </c>
      <c r="Z47" s="35">
        <f t="shared" si="9"/>
        <v>23887053702</v>
      </c>
    </row>
    <row r="48" spans="1:26">
      <c r="A48" s="19">
        <v>43983</v>
      </c>
      <c r="B48" s="14">
        <v>0.57316615390922876</v>
      </c>
      <c r="C48" s="14">
        <v>33.458338856596235</v>
      </c>
      <c r="D48" s="14">
        <v>18.819901702440859</v>
      </c>
      <c r="E48" s="14">
        <v>8.0569695180149417</v>
      </c>
      <c r="F48" s="14">
        <v>18.106986622551222</v>
      </c>
      <c r="G48" s="14">
        <v>8.443611553772195</v>
      </c>
      <c r="H48" s="20">
        <f t="shared" si="0"/>
        <v>12.541025592715314</v>
      </c>
      <c r="J48" s="22">
        <v>110454475</v>
      </c>
      <c r="K48" s="22">
        <v>4238991675</v>
      </c>
      <c r="L48" s="22">
        <v>2864021168</v>
      </c>
      <c r="M48" s="22">
        <v>488357588</v>
      </c>
      <c r="N48" s="22">
        <v>897214080</v>
      </c>
      <c r="O48" s="22">
        <v>1099773057</v>
      </c>
      <c r="P48" s="21">
        <v>10734087737</v>
      </c>
      <c r="Q48" s="15">
        <f t="shared" si="1"/>
        <v>1035275694</v>
      </c>
      <c r="S48" s="35">
        <f t="shared" si="2"/>
        <v>1033034994</v>
      </c>
      <c r="T48" s="35">
        <f t="shared" si="3"/>
        <v>60302993546</v>
      </c>
      <c r="U48" s="35">
        <f t="shared" si="4"/>
        <v>33919687877</v>
      </c>
      <c r="V48" s="35">
        <f t="shared" si="5"/>
        <v>14521324054</v>
      </c>
      <c r="W48" s="35">
        <f t="shared" si="6"/>
        <v>32634779094</v>
      </c>
      <c r="X48" s="35">
        <f t="shared" si="7"/>
        <v>15218180891</v>
      </c>
      <c r="Y48" s="35">
        <f t="shared" si="8"/>
        <v>180233069393</v>
      </c>
      <c r="Z48" s="35">
        <f t="shared" si="9"/>
        <v>22603068937</v>
      </c>
    </row>
    <row r="49" spans="1:26">
      <c r="A49" s="19">
        <v>44013</v>
      </c>
      <c r="B49" s="14">
        <v>0.58476430671114465</v>
      </c>
      <c r="C49" s="14">
        <v>33.873950292302595</v>
      </c>
      <c r="D49" s="14">
        <v>19.184725894538001</v>
      </c>
      <c r="E49" s="14">
        <v>7.7348756306794195</v>
      </c>
      <c r="F49" s="14">
        <v>17.769326282956712</v>
      </c>
      <c r="G49" s="14">
        <v>8.601257163758957</v>
      </c>
      <c r="H49" s="20">
        <f t="shared" si="0"/>
        <v>12.251100429053167</v>
      </c>
      <c r="J49" s="22">
        <v>84259969</v>
      </c>
      <c r="K49" s="22">
        <v>5584082899</v>
      </c>
      <c r="L49" s="22">
        <v>2670915223</v>
      </c>
      <c r="M49" s="22">
        <v>696947112</v>
      </c>
      <c r="N49" s="22">
        <v>1951340334</v>
      </c>
      <c r="O49" s="22">
        <v>1402829179</v>
      </c>
      <c r="P49" s="21">
        <v>13741301049</v>
      </c>
      <c r="Q49" s="15">
        <f t="shared" si="1"/>
        <v>1350926333</v>
      </c>
      <c r="S49" s="35">
        <f t="shared" si="2"/>
        <v>1026709842</v>
      </c>
      <c r="T49" s="35">
        <f t="shared" si="3"/>
        <v>59474762316</v>
      </c>
      <c r="U49" s="35">
        <f t="shared" si="4"/>
        <v>33683907629</v>
      </c>
      <c r="V49" s="35">
        <f t="shared" si="5"/>
        <v>13580638978</v>
      </c>
      <c r="W49" s="35">
        <f t="shared" si="6"/>
        <v>31198795773</v>
      </c>
      <c r="X49" s="35">
        <f t="shared" si="7"/>
        <v>15101803038</v>
      </c>
      <c r="Y49" s="35">
        <f t="shared" si="8"/>
        <v>175576730821</v>
      </c>
      <c r="Z49" s="35">
        <f t="shared" si="9"/>
        <v>21510113245</v>
      </c>
    </row>
    <row r="50" spans="1:26">
      <c r="A50" s="19">
        <v>44044</v>
      </c>
      <c r="B50" s="14">
        <v>0.61436394226233371</v>
      </c>
      <c r="C50" s="14">
        <v>33.803777854946404</v>
      </c>
      <c r="D50" s="14">
        <v>19.269442333227357</v>
      </c>
      <c r="E50" s="14">
        <v>7.4373481815208624</v>
      </c>
      <c r="F50" s="14">
        <v>17.781856746377063</v>
      </c>
      <c r="G50" s="14">
        <v>8.7874660897514918</v>
      </c>
      <c r="H50" s="20">
        <f t="shared" si="0"/>
        <v>12.305744851914497</v>
      </c>
      <c r="J50" s="22">
        <v>117526817</v>
      </c>
      <c r="K50" s="22">
        <v>5678969983</v>
      </c>
      <c r="L50" s="22">
        <v>3191842619</v>
      </c>
      <c r="M50" s="22">
        <v>1051226823</v>
      </c>
      <c r="N50" s="22">
        <v>2964156692</v>
      </c>
      <c r="O50" s="22">
        <v>1364626738</v>
      </c>
      <c r="P50" s="21">
        <v>15904283204</v>
      </c>
      <c r="Q50" s="15">
        <f t="shared" si="1"/>
        <v>1535933532</v>
      </c>
      <c r="S50" s="35">
        <f t="shared" si="2"/>
        <v>1060097342</v>
      </c>
      <c r="T50" s="35">
        <f t="shared" si="3"/>
        <v>58329098745</v>
      </c>
      <c r="U50" s="35">
        <f t="shared" si="4"/>
        <v>33249810404</v>
      </c>
      <c r="V50" s="35">
        <f t="shared" si="5"/>
        <v>12833293910</v>
      </c>
      <c r="W50" s="35">
        <f t="shared" si="6"/>
        <v>30682951547</v>
      </c>
      <c r="X50" s="35">
        <f t="shared" si="7"/>
        <v>15162949522</v>
      </c>
      <c r="Y50" s="35">
        <f t="shared" si="8"/>
        <v>172551982906</v>
      </c>
      <c r="Z50" s="35">
        <f t="shared" si="9"/>
        <v>21233781436</v>
      </c>
    </row>
    <row r="51" spans="1:26">
      <c r="A51" s="19">
        <v>44075</v>
      </c>
      <c r="B51" s="14">
        <v>0.65564555615198317</v>
      </c>
      <c r="C51" s="14">
        <v>33.51402285484123</v>
      </c>
      <c r="D51" s="14">
        <v>19.156133847225139</v>
      </c>
      <c r="E51" s="14">
        <v>7.221675178809428</v>
      </c>
      <c r="F51" s="14">
        <v>17.961133453910524</v>
      </c>
      <c r="G51" s="14">
        <v>8.9000428950023629</v>
      </c>
      <c r="H51" s="20">
        <f t="shared" si="0"/>
        <v>12.591346214059342</v>
      </c>
      <c r="J51" s="22">
        <v>147999432</v>
      </c>
      <c r="K51" s="22">
        <v>5772012894</v>
      </c>
      <c r="L51" s="22">
        <v>3426336855</v>
      </c>
      <c r="M51" s="22">
        <v>1077445482</v>
      </c>
      <c r="N51" s="22">
        <v>3003142012</v>
      </c>
      <c r="O51" s="22">
        <v>1290239589</v>
      </c>
      <c r="P51" s="21">
        <v>17106554941</v>
      </c>
      <c r="Q51" s="15">
        <f t="shared" si="1"/>
        <v>2389378677</v>
      </c>
      <c r="S51" s="35">
        <f t="shared" si="2"/>
        <v>1131993244</v>
      </c>
      <c r="T51" s="35">
        <f t="shared" si="3"/>
        <v>57863043675</v>
      </c>
      <c r="U51" s="35">
        <f t="shared" si="4"/>
        <v>33073684238</v>
      </c>
      <c r="V51" s="35">
        <f t="shared" si="5"/>
        <v>12468455610</v>
      </c>
      <c r="W51" s="35">
        <f t="shared" si="6"/>
        <v>31010477435</v>
      </c>
      <c r="X51" s="35">
        <f t="shared" si="7"/>
        <v>15366211719</v>
      </c>
      <c r="Y51" s="35">
        <f t="shared" si="8"/>
        <v>172653220742</v>
      </c>
      <c r="Z51" s="35">
        <f t="shared" si="9"/>
        <v>21739354821</v>
      </c>
    </row>
    <row r="52" spans="1:26">
      <c r="A52" s="19">
        <v>44105</v>
      </c>
      <c r="B52" s="14">
        <v>0.67166460180991683</v>
      </c>
      <c r="C52" s="14">
        <v>33.477879713288864</v>
      </c>
      <c r="D52" s="14">
        <v>18.597564754391012</v>
      </c>
      <c r="E52" s="14">
        <v>7.1456302416696857</v>
      </c>
      <c r="F52" s="14">
        <v>18.385139468211285</v>
      </c>
      <c r="G52" s="14">
        <v>9.1555015776610773</v>
      </c>
      <c r="H52" s="20">
        <f t="shared" si="0"/>
        <v>12.566619642968163</v>
      </c>
      <c r="J52" s="22">
        <v>117982342</v>
      </c>
      <c r="K52" s="22">
        <v>6431754050</v>
      </c>
      <c r="L52" s="22">
        <v>3396138648</v>
      </c>
      <c r="M52" s="22">
        <v>1397514069</v>
      </c>
      <c r="N52" s="22">
        <v>3674988243</v>
      </c>
      <c r="O52" s="22">
        <v>1801609960</v>
      </c>
      <c r="P52" s="21">
        <v>19490730861</v>
      </c>
      <c r="Q52" s="15">
        <f t="shared" si="1"/>
        <v>2670743549</v>
      </c>
      <c r="S52" s="35">
        <f t="shared" si="2"/>
        <v>1169011777</v>
      </c>
      <c r="T52" s="35">
        <f t="shared" si="3"/>
        <v>58267229728</v>
      </c>
      <c r="U52" s="35">
        <f t="shared" si="4"/>
        <v>32368494875</v>
      </c>
      <c r="V52" s="35">
        <f t="shared" si="5"/>
        <v>12436751742</v>
      </c>
      <c r="W52" s="35">
        <f t="shared" si="6"/>
        <v>31998775136</v>
      </c>
      <c r="X52" s="35">
        <f t="shared" si="7"/>
        <v>15934871571</v>
      </c>
      <c r="Y52" s="35">
        <f t="shared" si="8"/>
        <v>174046962673</v>
      </c>
      <c r="Z52" s="35">
        <f t="shared" si="9"/>
        <v>21871827844</v>
      </c>
    </row>
    <row r="53" spans="1:26">
      <c r="A53" s="19">
        <v>44136</v>
      </c>
      <c r="B53" s="14">
        <v>0.6348430091701539</v>
      </c>
      <c r="C53" s="14">
        <v>33.574691366904993</v>
      </c>
      <c r="D53" s="14">
        <v>18.332617331674189</v>
      </c>
      <c r="E53" s="14">
        <v>6.9545936305161575</v>
      </c>
      <c r="F53" s="14">
        <v>18.561234526291841</v>
      </c>
      <c r="G53" s="14">
        <v>9.293186447511335</v>
      </c>
      <c r="H53" s="20">
        <f t="shared" si="0"/>
        <v>12.648833687931329</v>
      </c>
      <c r="J53" s="22">
        <v>57892080</v>
      </c>
      <c r="K53" s="22">
        <v>5982855138</v>
      </c>
      <c r="L53" s="22">
        <v>3284301776</v>
      </c>
      <c r="M53" s="22">
        <v>966548802</v>
      </c>
      <c r="N53" s="22">
        <v>3740867726</v>
      </c>
      <c r="O53" s="22">
        <v>1602992536</v>
      </c>
      <c r="P53" s="21">
        <v>18279474896</v>
      </c>
      <c r="Q53" s="15">
        <f t="shared" si="1"/>
        <v>2644016838</v>
      </c>
      <c r="S53" s="35">
        <f t="shared" si="2"/>
        <v>1105476288</v>
      </c>
      <c r="T53" s="35">
        <f t="shared" si="3"/>
        <v>58464887613</v>
      </c>
      <c r="U53" s="35">
        <f t="shared" si="4"/>
        <v>31923284126</v>
      </c>
      <c r="V53" s="35">
        <f t="shared" si="5"/>
        <v>12110298515</v>
      </c>
      <c r="W53" s="35">
        <f t="shared" si="6"/>
        <v>32321383946</v>
      </c>
      <c r="X53" s="35">
        <f t="shared" si="7"/>
        <v>16182579172</v>
      </c>
      <c r="Y53" s="35">
        <f t="shared" si="8"/>
        <v>174133779554</v>
      </c>
      <c r="Z53" s="35">
        <f t="shared" si="9"/>
        <v>22025869894</v>
      </c>
    </row>
    <row r="54" spans="1:26">
      <c r="A54" s="19">
        <v>44166</v>
      </c>
      <c r="B54" s="14">
        <v>0.64696032675756721</v>
      </c>
      <c r="C54" s="14">
        <v>33.444436054477926</v>
      </c>
      <c r="D54" s="14">
        <v>17.910777269535281</v>
      </c>
      <c r="E54" s="14">
        <v>7.1654631377009173</v>
      </c>
      <c r="F54" s="14">
        <v>18.527611125865576</v>
      </c>
      <c r="G54" s="14">
        <v>9.2289801445482205</v>
      </c>
      <c r="H54" s="20">
        <f t="shared" si="0"/>
        <v>13.07577194111451</v>
      </c>
      <c r="J54" s="22">
        <v>93598874</v>
      </c>
      <c r="K54" s="22">
        <v>6317161297</v>
      </c>
      <c r="L54" s="22">
        <v>3143467292</v>
      </c>
      <c r="M54" s="22">
        <v>2134096389</v>
      </c>
      <c r="N54" s="22">
        <v>3856570493</v>
      </c>
      <c r="O54" s="22">
        <v>1591130183</v>
      </c>
      <c r="P54" s="21">
        <v>20820729670</v>
      </c>
      <c r="Q54" s="15">
        <f t="shared" si="1"/>
        <v>3684705142</v>
      </c>
      <c r="S54" s="35">
        <f t="shared" si="2"/>
        <v>1139127325</v>
      </c>
      <c r="T54" s="35">
        <f t="shared" si="3"/>
        <v>58886873589</v>
      </c>
      <c r="U54" s="35">
        <f t="shared" si="4"/>
        <v>31536177654</v>
      </c>
      <c r="V54" s="35">
        <f t="shared" si="5"/>
        <v>12616499836</v>
      </c>
      <c r="W54" s="35">
        <f t="shared" si="6"/>
        <v>32622260172</v>
      </c>
      <c r="X54" s="35">
        <f t="shared" si="7"/>
        <v>16249811665</v>
      </c>
      <c r="Y54" s="35">
        <f t="shared" si="8"/>
        <v>176073740138</v>
      </c>
      <c r="Z54" s="35">
        <f t="shared" si="9"/>
        <v>23022989897</v>
      </c>
    </row>
    <row r="55" spans="1:26">
      <c r="A55" s="19">
        <v>44197</v>
      </c>
      <c r="B55" s="14">
        <v>0.70330682131213063</v>
      </c>
      <c r="C55" s="14">
        <v>33.638242206050421</v>
      </c>
      <c r="D55" s="14">
        <v>17.602907757902937</v>
      </c>
      <c r="E55" s="14">
        <v>7.1818548026180791</v>
      </c>
      <c r="F55" s="14">
        <v>18.588691555271396</v>
      </c>
      <c r="G55" s="14">
        <v>9.1489058109040684</v>
      </c>
      <c r="H55" s="20">
        <f t="shared" si="0"/>
        <v>13.136091045940972</v>
      </c>
      <c r="J55" s="22">
        <v>196973468</v>
      </c>
      <c r="K55" s="22">
        <v>5307050903</v>
      </c>
      <c r="L55" s="22">
        <v>2527392584</v>
      </c>
      <c r="M55" s="22">
        <v>1175359997</v>
      </c>
      <c r="N55" s="22">
        <v>3036622065</v>
      </c>
      <c r="O55" s="22">
        <v>1415108584</v>
      </c>
      <c r="P55" s="21">
        <v>15552483149</v>
      </c>
      <c r="Q55" s="15">
        <f t="shared" si="1"/>
        <v>1893975548</v>
      </c>
      <c r="S55" s="35">
        <f t="shared" si="2"/>
        <v>1245435139</v>
      </c>
      <c r="T55" s="35">
        <f t="shared" si="3"/>
        <v>59567528123</v>
      </c>
      <c r="U55" s="35">
        <f t="shared" si="4"/>
        <v>31171715112</v>
      </c>
      <c r="V55" s="35">
        <f t="shared" si="5"/>
        <v>12717826791</v>
      </c>
      <c r="W55" s="35">
        <f t="shared" si="6"/>
        <v>32917368280</v>
      </c>
      <c r="X55" s="35">
        <f t="shared" si="7"/>
        <v>16201135031</v>
      </c>
      <c r="Y55" s="35">
        <f t="shared" si="8"/>
        <v>177082765960</v>
      </c>
      <c r="Z55" s="35">
        <f t="shared" si="9"/>
        <v>23261757484</v>
      </c>
    </row>
    <row r="56" spans="1:26">
      <c r="A56" s="19">
        <v>44228</v>
      </c>
      <c r="B56" s="14">
        <v>0.71495696660637642</v>
      </c>
      <c r="C56" s="14">
        <v>33.404937904461406</v>
      </c>
      <c r="D56" s="14">
        <v>17.309247809648806</v>
      </c>
      <c r="E56" s="14">
        <v>7.2424839367633993</v>
      </c>
      <c r="F56" s="14">
        <v>18.643636094178522</v>
      </c>
      <c r="G56" s="14">
        <v>9.382308243516297</v>
      </c>
      <c r="H56" s="20">
        <f t="shared" si="0"/>
        <v>13.302429044825189</v>
      </c>
      <c r="J56" s="22">
        <v>81765057</v>
      </c>
      <c r="K56" s="22">
        <v>4689582153</v>
      </c>
      <c r="L56" s="22">
        <v>2313027781</v>
      </c>
      <c r="M56" s="22">
        <v>1040869673</v>
      </c>
      <c r="N56" s="22">
        <v>2586928616</v>
      </c>
      <c r="O56" s="22">
        <v>1400828218</v>
      </c>
      <c r="P56" s="21">
        <v>13976611488</v>
      </c>
      <c r="Q56" s="15">
        <f t="shared" si="1"/>
        <v>1863609990</v>
      </c>
      <c r="S56" s="35">
        <f t="shared" si="2"/>
        <v>1251458478</v>
      </c>
      <c r="T56" s="35">
        <f t="shared" si="3"/>
        <v>58471900688</v>
      </c>
      <c r="U56" s="35">
        <f t="shared" si="4"/>
        <v>30298054192</v>
      </c>
      <c r="V56" s="35">
        <f t="shared" si="5"/>
        <v>12677221634</v>
      </c>
      <c r="W56" s="35">
        <f t="shared" si="6"/>
        <v>32633763346</v>
      </c>
      <c r="X56" s="35">
        <f t="shared" si="7"/>
        <v>16422763527</v>
      </c>
      <c r="Y56" s="35">
        <f t="shared" si="8"/>
        <v>175039642845</v>
      </c>
      <c r="Z56" s="35">
        <f t="shared" si="9"/>
        <v>23284480980</v>
      </c>
    </row>
    <row r="57" spans="1:26">
      <c r="A57" s="19">
        <v>44256</v>
      </c>
      <c r="B57" s="14">
        <v>0.76591198883729283</v>
      </c>
      <c r="C57" s="14">
        <v>33.036529404373631</v>
      </c>
      <c r="D57" s="14">
        <v>17.358817190553015</v>
      </c>
      <c r="E57" s="14">
        <v>7.2995045124104472</v>
      </c>
      <c r="F57" s="14">
        <v>18.521942351927013</v>
      </c>
      <c r="G57" s="14">
        <v>9.5558908237018372</v>
      </c>
      <c r="H57" s="20">
        <f t="shared" si="0"/>
        <v>13.461403728196757</v>
      </c>
      <c r="J57" s="22">
        <v>156633250</v>
      </c>
      <c r="K57" s="22">
        <v>5614169708</v>
      </c>
      <c r="L57" s="22">
        <v>2896087313</v>
      </c>
      <c r="M57" s="22">
        <v>1535937147</v>
      </c>
      <c r="N57" s="22">
        <v>3197993675</v>
      </c>
      <c r="O57" s="22">
        <v>1478662570</v>
      </c>
      <c r="P57" s="21">
        <v>17754404414</v>
      </c>
      <c r="Q57" s="15">
        <f t="shared" si="1"/>
        <v>2874920751</v>
      </c>
      <c r="S57" s="35">
        <f t="shared" si="2"/>
        <v>1341615615</v>
      </c>
      <c r="T57" s="35">
        <f t="shared" si="3"/>
        <v>57868690346</v>
      </c>
      <c r="U57" s="35">
        <f t="shared" si="4"/>
        <v>30406705392</v>
      </c>
      <c r="V57" s="35">
        <f t="shared" si="5"/>
        <v>12786233116</v>
      </c>
      <c r="W57" s="35">
        <f t="shared" si="6"/>
        <v>32444102510</v>
      </c>
      <c r="X57" s="35">
        <f t="shared" si="7"/>
        <v>16738649520</v>
      </c>
      <c r="Y57" s="35">
        <f t="shared" si="8"/>
        <v>175165757582</v>
      </c>
      <c r="Z57" s="35">
        <f t="shared" si="9"/>
        <v>23579761083</v>
      </c>
    </row>
    <row r="58" spans="1:26">
      <c r="A58" s="19">
        <v>44287</v>
      </c>
      <c r="B58" s="14">
        <v>0.74929785134036841</v>
      </c>
      <c r="C58" s="14">
        <v>33.814096363213622</v>
      </c>
      <c r="D58" s="14">
        <v>17.451275432088519</v>
      </c>
      <c r="E58" s="14">
        <v>7.2022567566384348</v>
      </c>
      <c r="F58" s="14">
        <v>18.145708825187484</v>
      </c>
      <c r="G58" s="14">
        <v>9.2816865951842651</v>
      </c>
      <c r="H58" s="20">
        <f t="shared" si="0"/>
        <v>13.355678176347311</v>
      </c>
      <c r="J58" s="22">
        <v>108846442</v>
      </c>
      <c r="K58" s="22">
        <v>5805794491</v>
      </c>
      <c r="L58" s="22">
        <v>1841830422</v>
      </c>
      <c r="M58" s="22">
        <v>1356899024</v>
      </c>
      <c r="N58" s="22">
        <v>3104660524</v>
      </c>
      <c r="O58" s="22">
        <v>1647683949</v>
      </c>
      <c r="P58" s="21">
        <v>15920522726</v>
      </c>
      <c r="Q58" s="15">
        <f t="shared" si="1"/>
        <v>2054807874</v>
      </c>
      <c r="S58" s="35">
        <f t="shared" si="2"/>
        <v>1374652905</v>
      </c>
      <c r="T58" s="35">
        <f t="shared" si="3"/>
        <v>62034938059</v>
      </c>
      <c r="U58" s="35">
        <f t="shared" si="4"/>
        <v>32015901855</v>
      </c>
      <c r="V58" s="35">
        <f t="shared" si="5"/>
        <v>13213174381</v>
      </c>
      <c r="W58" s="35">
        <f t="shared" si="6"/>
        <v>33289901079</v>
      </c>
      <c r="X58" s="35">
        <f t="shared" si="7"/>
        <v>17028071572</v>
      </c>
      <c r="Y58" s="35">
        <f t="shared" si="8"/>
        <v>183458792430</v>
      </c>
      <c r="Z58" s="35">
        <f t="shared" si="9"/>
        <v>24502152579</v>
      </c>
    </row>
    <row r="59" spans="1:26">
      <c r="A59" s="19">
        <v>44317</v>
      </c>
      <c r="B59" s="14">
        <v>0.72209277730280164</v>
      </c>
      <c r="C59" s="14">
        <v>34.403075080335441</v>
      </c>
      <c r="D59" s="14">
        <v>17.052216124839276</v>
      </c>
      <c r="E59" s="14">
        <v>7.4104130166849611</v>
      </c>
      <c r="F59" s="14">
        <v>17.714042060070391</v>
      </c>
      <c r="G59" s="14">
        <v>9.1537518377206517</v>
      </c>
      <c r="H59" s="20">
        <f t="shared" si="0"/>
        <v>13.544409103046476</v>
      </c>
      <c r="J59" s="22">
        <v>131567299</v>
      </c>
      <c r="K59" s="22">
        <v>5540583602</v>
      </c>
      <c r="L59" s="22">
        <v>1635499765</v>
      </c>
      <c r="M59" s="22">
        <v>1502611778</v>
      </c>
      <c r="N59" s="22">
        <v>2464571597</v>
      </c>
      <c r="O59" s="22">
        <v>1721607757</v>
      </c>
      <c r="P59" s="21">
        <v>15361327991</v>
      </c>
      <c r="Q59" s="15">
        <f t="shared" si="1"/>
        <v>2364886193</v>
      </c>
      <c r="S59" s="35">
        <f t="shared" si="2"/>
        <v>1405499505</v>
      </c>
      <c r="T59" s="35">
        <f t="shared" si="3"/>
        <v>66963008793</v>
      </c>
      <c r="U59" s="35">
        <f t="shared" si="4"/>
        <v>33190861446</v>
      </c>
      <c r="V59" s="35">
        <f t="shared" si="5"/>
        <v>14423813884</v>
      </c>
      <c r="W59" s="35">
        <f t="shared" si="6"/>
        <v>34479056057</v>
      </c>
      <c r="X59" s="35">
        <f t="shared" si="7"/>
        <v>17817092320</v>
      </c>
      <c r="Y59" s="35">
        <f t="shared" si="8"/>
        <v>194642512126</v>
      </c>
      <c r="Z59" s="35">
        <f t="shared" si="9"/>
        <v>26363180121</v>
      </c>
    </row>
    <row r="60" spans="1:26">
      <c r="A60" s="19">
        <v>44348</v>
      </c>
      <c r="B60" s="14">
        <v>0.6666213253113864</v>
      </c>
      <c r="C60" s="14">
        <v>34.313213127532634</v>
      </c>
      <c r="D60" s="14">
        <v>16.429977943176343</v>
      </c>
      <c r="E60" s="14">
        <v>7.4801255238944018</v>
      </c>
      <c r="F60" s="14">
        <v>18.266572990822514</v>
      </c>
      <c r="G60" s="14">
        <v>9.1137375976088837</v>
      </c>
      <c r="H60" s="20">
        <f t="shared" si="0"/>
        <v>13.729751491653829</v>
      </c>
      <c r="J60" s="22">
        <v>34642944</v>
      </c>
      <c r="K60" s="22">
        <v>5719438128</v>
      </c>
      <c r="L60" s="22">
        <v>2445504762</v>
      </c>
      <c r="M60" s="22">
        <v>984907898</v>
      </c>
      <c r="N60" s="22">
        <v>2853899740</v>
      </c>
      <c r="O60" s="22">
        <v>1461558042</v>
      </c>
      <c r="P60" s="21">
        <v>15558348661</v>
      </c>
      <c r="Q60" s="15">
        <f t="shared" si="1"/>
        <v>2058397147</v>
      </c>
      <c r="S60" s="35">
        <f t="shared" si="2"/>
        <v>1329687974</v>
      </c>
      <c r="T60" s="35">
        <f t="shared" si="3"/>
        <v>68443455246</v>
      </c>
      <c r="U60" s="35">
        <f t="shared" si="4"/>
        <v>32772345040</v>
      </c>
      <c r="V60" s="35">
        <f t="shared" si="5"/>
        <v>14920364194</v>
      </c>
      <c r="W60" s="35">
        <f t="shared" si="6"/>
        <v>36435741717</v>
      </c>
      <c r="X60" s="35">
        <f t="shared" si="7"/>
        <v>18178877305</v>
      </c>
      <c r="Y60" s="35">
        <f t="shared" si="8"/>
        <v>199466773050</v>
      </c>
      <c r="Z60" s="35">
        <f t="shared" si="9"/>
        <v>27386301574</v>
      </c>
    </row>
    <row r="61" spans="1:26">
      <c r="A61" s="19">
        <v>44378</v>
      </c>
      <c r="B61" s="14">
        <v>0.67795064138206718</v>
      </c>
      <c r="C61" s="14">
        <v>33.774057946771876</v>
      </c>
      <c r="D61" s="14">
        <v>15.953832603382178</v>
      </c>
      <c r="E61" s="14">
        <v>7.6292684742259826</v>
      </c>
      <c r="F61" s="14">
        <v>18.79337296136784</v>
      </c>
      <c r="G61" s="14">
        <v>9.0880975134493092</v>
      </c>
      <c r="H61" s="20">
        <f t="shared" si="0"/>
        <v>14.083419859420744</v>
      </c>
      <c r="J61" s="22">
        <v>118438025</v>
      </c>
      <c r="K61" s="22">
        <v>5085530301</v>
      </c>
      <c r="L61" s="22">
        <v>1993665324</v>
      </c>
      <c r="M61" s="22">
        <v>1124750573</v>
      </c>
      <c r="N61" s="22">
        <v>3323134161</v>
      </c>
      <c r="O61" s="22">
        <v>1506916325</v>
      </c>
      <c r="P61" s="21">
        <v>15449378059</v>
      </c>
      <c r="Q61" s="15">
        <f t="shared" si="1"/>
        <v>2296943350</v>
      </c>
      <c r="S61" s="35">
        <f t="shared" si="2"/>
        <v>1363866030</v>
      </c>
      <c r="T61" s="35">
        <f t="shared" si="3"/>
        <v>67944902648</v>
      </c>
      <c r="U61" s="35">
        <f t="shared" si="4"/>
        <v>32095095141</v>
      </c>
      <c r="V61" s="35">
        <f t="shared" si="5"/>
        <v>15348167655</v>
      </c>
      <c r="W61" s="35">
        <f t="shared" si="6"/>
        <v>37807535544</v>
      </c>
      <c r="X61" s="35">
        <f t="shared" si="7"/>
        <v>18282964451</v>
      </c>
      <c r="Y61" s="35">
        <f t="shared" si="8"/>
        <v>201174850060</v>
      </c>
      <c r="Z61" s="35">
        <f t="shared" si="9"/>
        <v>28332318591</v>
      </c>
    </row>
    <row r="62" spans="1:26">
      <c r="A62" s="19">
        <v>44409</v>
      </c>
      <c r="B62" s="14">
        <v>0.71522391635881799</v>
      </c>
      <c r="C62" s="14">
        <v>33.600779715416948</v>
      </c>
      <c r="D62" s="14">
        <v>15.62719459347543</v>
      </c>
      <c r="E62" s="14">
        <v>7.6727375068834895</v>
      </c>
      <c r="F62" s="14">
        <v>18.993683136067265</v>
      </c>
      <c r="G62" s="14">
        <v>9.2560455851650207</v>
      </c>
      <c r="H62" s="20">
        <f t="shared" si="0"/>
        <v>14.134335546633025</v>
      </c>
      <c r="J62" s="22">
        <v>181887283</v>
      </c>
      <c r="K62" s="22">
        <v>4831269733</v>
      </c>
      <c r="L62" s="22">
        <v>2302601849</v>
      </c>
      <c r="M62" s="22">
        <v>1024704255</v>
      </c>
      <c r="N62" s="22">
        <v>3084996991</v>
      </c>
      <c r="O62" s="22">
        <v>1565006105</v>
      </c>
      <c r="P62" s="21">
        <v>14418824039</v>
      </c>
      <c r="Q62" s="15">
        <f t="shared" si="1"/>
        <v>1428357823</v>
      </c>
      <c r="S62" s="35">
        <f t="shared" si="2"/>
        <v>1428226496</v>
      </c>
      <c r="T62" s="35">
        <f t="shared" si="3"/>
        <v>67097202398</v>
      </c>
      <c r="U62" s="35">
        <f t="shared" si="4"/>
        <v>31205854371</v>
      </c>
      <c r="V62" s="35">
        <f t="shared" si="5"/>
        <v>15321645087</v>
      </c>
      <c r="W62" s="35">
        <f t="shared" si="6"/>
        <v>37928375843</v>
      </c>
      <c r="X62" s="35">
        <f t="shared" si="7"/>
        <v>18483343818</v>
      </c>
      <c r="Y62" s="35">
        <f t="shared" si="8"/>
        <v>199689390895</v>
      </c>
      <c r="Z62" s="35">
        <f t="shared" si="9"/>
        <v>28224742882</v>
      </c>
    </row>
    <row r="63" spans="1:26">
      <c r="A63" s="19">
        <v>44440</v>
      </c>
      <c r="B63" s="14">
        <v>0.70419923785781813</v>
      </c>
      <c r="C63" s="14">
        <v>34.061128708698583</v>
      </c>
      <c r="D63" s="14">
        <v>15.08552726654554</v>
      </c>
      <c r="E63" s="14">
        <v>7.6877795500084387</v>
      </c>
      <c r="F63" s="14">
        <v>19.001277547589787</v>
      </c>
      <c r="G63" s="14">
        <v>9.5926662299661576</v>
      </c>
      <c r="H63" s="20">
        <f t="shared" si="0"/>
        <v>13.86742145933367</v>
      </c>
      <c r="J63" s="22">
        <v>91036001</v>
      </c>
      <c r="K63" s="22">
        <v>5000880221</v>
      </c>
      <c r="L63" s="22">
        <v>1596013221</v>
      </c>
      <c r="M63" s="22">
        <v>725950293</v>
      </c>
      <c r="N63" s="22">
        <v>2075303358</v>
      </c>
      <c r="O63" s="22">
        <v>1486366280</v>
      </c>
      <c r="P63" s="21">
        <v>12143680854</v>
      </c>
      <c r="Q63" s="15">
        <f t="shared" si="1"/>
        <v>1168131480</v>
      </c>
      <c r="S63" s="35">
        <f t="shared" si="2"/>
        <v>1371263065</v>
      </c>
      <c r="T63" s="35">
        <f t="shared" si="3"/>
        <v>66326069725</v>
      </c>
      <c r="U63" s="35">
        <f t="shared" si="4"/>
        <v>29375530737</v>
      </c>
      <c r="V63" s="35">
        <f t="shared" si="5"/>
        <v>14970149898</v>
      </c>
      <c r="W63" s="35">
        <f t="shared" si="6"/>
        <v>37000537189</v>
      </c>
      <c r="X63" s="35">
        <f t="shared" si="7"/>
        <v>18679470509</v>
      </c>
      <c r="Y63" s="35">
        <f t="shared" si="8"/>
        <v>194726516808</v>
      </c>
      <c r="Z63" s="35">
        <f t="shared" si="9"/>
        <v>27003495685</v>
      </c>
    </row>
    <row r="64" spans="1:26">
      <c r="A64" s="19">
        <v>44470</v>
      </c>
      <c r="B64" s="14">
        <v>0.73857780745139134</v>
      </c>
      <c r="C64" s="14">
        <v>34.572753822020047</v>
      </c>
      <c r="D64" s="14">
        <v>15.010236281448128</v>
      </c>
      <c r="E64" s="14">
        <v>7.9152180858956713</v>
      </c>
      <c r="F64" s="14">
        <v>18.543447690253466</v>
      </c>
      <c r="G64" s="14">
        <v>9.4774948459860031</v>
      </c>
      <c r="H64" s="20">
        <f t="shared" si="0"/>
        <v>13.742271466945283</v>
      </c>
      <c r="J64" s="22">
        <v>149693451</v>
      </c>
      <c r="K64" s="22">
        <v>5778766087</v>
      </c>
      <c r="L64" s="22">
        <v>2533479048</v>
      </c>
      <c r="M64" s="22">
        <v>1462809921</v>
      </c>
      <c r="N64" s="22">
        <v>1898875541</v>
      </c>
      <c r="O64" s="22">
        <v>1125226423</v>
      </c>
      <c r="P64" s="21">
        <v>14720424298</v>
      </c>
      <c r="Q64" s="15">
        <f t="shared" si="1"/>
        <v>1771573827</v>
      </c>
      <c r="S64" s="35">
        <f t="shared" si="2"/>
        <v>1402974174</v>
      </c>
      <c r="T64" s="35">
        <f t="shared" si="3"/>
        <v>65673081762</v>
      </c>
      <c r="U64" s="35">
        <f t="shared" si="4"/>
        <v>28512871137</v>
      </c>
      <c r="V64" s="35">
        <f t="shared" si="5"/>
        <v>15035445750</v>
      </c>
      <c r="W64" s="35">
        <f t="shared" si="6"/>
        <v>35224424487</v>
      </c>
      <c r="X64" s="35">
        <f t="shared" si="7"/>
        <v>18003086972</v>
      </c>
      <c r="Y64" s="35">
        <f t="shared" si="8"/>
        <v>189956210245</v>
      </c>
      <c r="Z64" s="35">
        <f t="shared" si="9"/>
        <v>26104325963</v>
      </c>
    </row>
    <row r="65" spans="1:26">
      <c r="A65" s="19">
        <v>44501</v>
      </c>
      <c r="B65" s="14">
        <v>0.78228979215348993</v>
      </c>
      <c r="C65" s="14">
        <v>35.109609344856487</v>
      </c>
      <c r="D65" s="14">
        <v>14.856706810479553</v>
      </c>
      <c r="E65" s="14">
        <v>8.291798501302889</v>
      </c>
      <c r="F65" s="14">
        <v>18.073663095290403</v>
      </c>
      <c r="G65" s="14">
        <v>9.4792265838275203</v>
      </c>
      <c r="H65" s="20">
        <f t="shared" si="0"/>
        <v>13.40670587208966</v>
      </c>
      <c r="J65" s="22">
        <v>122897509</v>
      </c>
      <c r="K65" s="22">
        <v>6193530143</v>
      </c>
      <c r="L65" s="22">
        <v>2650284210</v>
      </c>
      <c r="M65" s="22">
        <v>1490798697</v>
      </c>
      <c r="N65" s="22">
        <v>2431967948</v>
      </c>
      <c r="O65" s="22">
        <v>1387829447</v>
      </c>
      <c r="P65" s="21">
        <v>15974896748</v>
      </c>
      <c r="Q65" s="15">
        <f t="shared" si="1"/>
        <v>1697588794</v>
      </c>
      <c r="S65" s="35">
        <f t="shared" si="2"/>
        <v>1467979603</v>
      </c>
      <c r="T65" s="35">
        <f t="shared" si="3"/>
        <v>65883756767</v>
      </c>
      <c r="U65" s="35">
        <f t="shared" si="4"/>
        <v>27878853571</v>
      </c>
      <c r="V65" s="35">
        <f t="shared" si="5"/>
        <v>15559695645</v>
      </c>
      <c r="W65" s="35">
        <f t="shared" si="6"/>
        <v>33915524709</v>
      </c>
      <c r="X65" s="35">
        <f t="shared" si="7"/>
        <v>17787923883</v>
      </c>
      <c r="Y65" s="35">
        <f t="shared" si="8"/>
        <v>187651632097</v>
      </c>
      <c r="Z65" s="35">
        <f t="shared" si="9"/>
        <v>25157897919</v>
      </c>
    </row>
    <row r="66" spans="1:26">
      <c r="A66" s="19">
        <v>44531</v>
      </c>
      <c r="B66" s="14">
        <v>0.78680835505740598</v>
      </c>
      <c r="C66" s="14">
        <v>35.607727390363777</v>
      </c>
      <c r="D66" s="14">
        <v>14.858136273961788</v>
      </c>
      <c r="E66" s="14">
        <v>8.1035282912652029</v>
      </c>
      <c r="F66" s="14">
        <v>17.999310973648857</v>
      </c>
      <c r="G66" s="14">
        <v>9.5355249563656272</v>
      </c>
      <c r="H66" s="20">
        <f t="shared" si="0"/>
        <v>13.108963759337342</v>
      </c>
      <c r="J66" s="22">
        <v>78300714</v>
      </c>
      <c r="K66" s="22">
        <v>6175823856</v>
      </c>
      <c r="L66" s="22">
        <v>2697137415</v>
      </c>
      <c r="M66" s="22">
        <v>1535915954</v>
      </c>
      <c r="N66" s="22">
        <v>3173109056</v>
      </c>
      <c r="O66" s="22">
        <v>1408611815</v>
      </c>
      <c r="P66" s="21">
        <v>17798689771</v>
      </c>
      <c r="Q66" s="15">
        <f t="shared" si="1"/>
        <v>2729790961</v>
      </c>
      <c r="S66" s="35">
        <f t="shared" si="2"/>
        <v>1452681443</v>
      </c>
      <c r="T66" s="35">
        <f t="shared" si="3"/>
        <v>65742419326</v>
      </c>
      <c r="U66" s="35">
        <f t="shared" si="4"/>
        <v>27432523694</v>
      </c>
      <c r="V66" s="35">
        <f t="shared" si="5"/>
        <v>14961515210</v>
      </c>
      <c r="W66" s="35">
        <f t="shared" si="6"/>
        <v>33232063272</v>
      </c>
      <c r="X66" s="35">
        <f t="shared" si="7"/>
        <v>17605405515</v>
      </c>
      <c r="Y66" s="35">
        <f t="shared" si="8"/>
        <v>184629592198</v>
      </c>
      <c r="Z66" s="35">
        <f t="shared" si="9"/>
        <v>24202983738</v>
      </c>
    </row>
    <row r="67" spans="1:26">
      <c r="A67" s="19">
        <v>44562</v>
      </c>
      <c r="B67" s="14">
        <v>0.72707417575681099</v>
      </c>
      <c r="C67" s="14">
        <v>35.74220909223282</v>
      </c>
      <c r="D67" s="14">
        <v>14.475217431135313</v>
      </c>
      <c r="E67" s="14">
        <v>8.2130915067619998</v>
      </c>
      <c r="F67" s="14">
        <v>18.129139500115311</v>
      </c>
      <c r="G67" s="14">
        <v>9.6081854187260163</v>
      </c>
      <c r="H67" s="20">
        <f t="shared" si="0"/>
        <v>13.105082875271734</v>
      </c>
      <c r="J67" s="22">
        <v>87472327</v>
      </c>
      <c r="K67" s="22">
        <v>5593976042</v>
      </c>
      <c r="L67" s="22">
        <v>1836056473</v>
      </c>
      <c r="M67" s="22">
        <v>1386523309</v>
      </c>
      <c r="N67" s="22">
        <v>3295918933</v>
      </c>
      <c r="O67" s="22">
        <v>1559646366</v>
      </c>
      <c r="P67" s="21">
        <v>15660613696</v>
      </c>
      <c r="Q67" s="15">
        <f t="shared" si="1"/>
        <v>1901020246</v>
      </c>
      <c r="S67" s="35">
        <f t="shared" si="2"/>
        <v>1343180302</v>
      </c>
      <c r="T67" s="35">
        <f t="shared" si="3"/>
        <v>66029344465</v>
      </c>
      <c r="U67" s="35">
        <f t="shared" si="4"/>
        <v>26741187583</v>
      </c>
      <c r="V67" s="35">
        <f t="shared" si="5"/>
        <v>15172678522</v>
      </c>
      <c r="W67" s="35">
        <f t="shared" si="6"/>
        <v>33491360140</v>
      </c>
      <c r="X67" s="35">
        <f t="shared" si="7"/>
        <v>17749943297</v>
      </c>
      <c r="Y67" s="35">
        <f t="shared" si="8"/>
        <v>184737722745</v>
      </c>
      <c r="Z67" s="35">
        <f t="shared" si="9"/>
        <v>24210028436</v>
      </c>
    </row>
    <row r="68" spans="1:26">
      <c r="A68" s="19">
        <v>44593</v>
      </c>
      <c r="B68" s="14">
        <v>0.79565142869844097</v>
      </c>
      <c r="C68" s="14">
        <v>36.004093960276201</v>
      </c>
      <c r="D68" s="14">
        <v>14.386913428773315</v>
      </c>
      <c r="E68" s="14">
        <v>8.1094250007887254</v>
      </c>
      <c r="F68" s="14">
        <v>18.027222063672017</v>
      </c>
      <c r="G68" s="14">
        <v>9.7387348874798487</v>
      </c>
      <c r="H68" s="20">
        <f t="shared" si="0"/>
        <v>12.937959230311449</v>
      </c>
      <c r="J68" s="22">
        <v>207242466</v>
      </c>
      <c r="K68" s="22">
        <v>5118599120</v>
      </c>
      <c r="L68" s="22">
        <v>2128006105</v>
      </c>
      <c r="M68" s="22">
        <v>837019371</v>
      </c>
      <c r="N68" s="22">
        <v>2371218763</v>
      </c>
      <c r="O68" s="22">
        <v>1627184054</v>
      </c>
      <c r="P68" s="21">
        <v>13824459752</v>
      </c>
      <c r="Q68" s="15">
        <f t="shared" si="1"/>
        <v>1535189873</v>
      </c>
      <c r="S68" s="35">
        <f t="shared" si="2"/>
        <v>1468657711</v>
      </c>
      <c r="T68" s="35">
        <f t="shared" si="3"/>
        <v>66458361432</v>
      </c>
      <c r="U68" s="35">
        <f t="shared" si="4"/>
        <v>26556165907</v>
      </c>
      <c r="V68" s="35">
        <f t="shared" si="5"/>
        <v>14968828220</v>
      </c>
      <c r="W68" s="35">
        <f t="shared" si="6"/>
        <v>33275650287</v>
      </c>
      <c r="X68" s="35">
        <f t="shared" si="7"/>
        <v>17976299133</v>
      </c>
      <c r="Y68" s="35">
        <f t="shared" si="8"/>
        <v>184585571009</v>
      </c>
      <c r="Z68" s="35">
        <f t="shared" si="9"/>
        <v>23881608319</v>
      </c>
    </row>
    <row r="69" spans="1:26">
      <c r="A69" s="19">
        <v>44621</v>
      </c>
      <c r="B69" s="14">
        <v>0.79122377395773236</v>
      </c>
      <c r="C69" s="14">
        <v>36.046977895012539</v>
      </c>
      <c r="D69" s="14">
        <v>14.443658374975755</v>
      </c>
      <c r="E69" s="14">
        <v>8.3080230658518062</v>
      </c>
      <c r="F69" s="14">
        <v>17.999668535152882</v>
      </c>
      <c r="G69" s="14">
        <v>9.6190382745225893</v>
      </c>
      <c r="H69" s="20">
        <f t="shared" si="0"/>
        <v>12.791410080526688</v>
      </c>
      <c r="J69" s="22">
        <v>154078910</v>
      </c>
      <c r="K69" s="22">
        <v>5949296472</v>
      </c>
      <c r="L69" s="22">
        <v>3103394560</v>
      </c>
      <c r="M69" s="22">
        <v>1961515698</v>
      </c>
      <c r="N69" s="22">
        <v>3274949294</v>
      </c>
      <c r="O69" s="22">
        <v>1326024586</v>
      </c>
      <c r="P69" s="21">
        <v>18464518204</v>
      </c>
      <c r="Q69" s="15">
        <f t="shared" si="1"/>
        <v>2695258684</v>
      </c>
      <c r="S69" s="35">
        <f t="shared" si="2"/>
        <v>1466103371</v>
      </c>
      <c r="T69" s="35">
        <f t="shared" si="3"/>
        <v>66793488196</v>
      </c>
      <c r="U69" s="35">
        <f t="shared" si="4"/>
        <v>26763473154</v>
      </c>
      <c r="V69" s="35">
        <f t="shared" si="5"/>
        <v>15394406771</v>
      </c>
      <c r="W69" s="35">
        <f t="shared" si="6"/>
        <v>33352605906</v>
      </c>
      <c r="X69" s="35">
        <f t="shared" si="7"/>
        <v>17823661149</v>
      </c>
      <c r="Y69" s="35">
        <f t="shared" si="8"/>
        <v>185295684799</v>
      </c>
      <c r="Z69" s="35">
        <f t="shared" si="9"/>
        <v>23701946252</v>
      </c>
    </row>
    <row r="70" spans="1:26">
      <c r="A70" s="19">
        <v>44652</v>
      </c>
      <c r="B70" s="14">
        <v>0.76948579487997104</v>
      </c>
      <c r="C70" s="14">
        <v>36.279106666026642</v>
      </c>
      <c r="D70" s="14">
        <v>14.95907796690906</v>
      </c>
      <c r="E70" s="14">
        <v>8.2810232806170045</v>
      </c>
      <c r="F70" s="14">
        <v>17.449331099694657</v>
      </c>
      <c r="G70" s="14">
        <v>9.6110490002482809</v>
      </c>
      <c r="H70" s="20">
        <f t="shared" si="0"/>
        <v>12.650926191624379</v>
      </c>
      <c r="J70" s="22">
        <v>84550639</v>
      </c>
      <c r="K70" s="22">
        <v>6989507303</v>
      </c>
      <c r="L70" s="22">
        <v>3107610006</v>
      </c>
      <c r="M70" s="22">
        <v>1478882700</v>
      </c>
      <c r="N70" s="22">
        <v>2447365959</v>
      </c>
      <c r="O70" s="22">
        <v>1832520523</v>
      </c>
      <c r="P70" s="21">
        <v>17997702936</v>
      </c>
      <c r="Q70" s="15">
        <f t="shared" si="1"/>
        <v>2057265806</v>
      </c>
      <c r="S70" s="35">
        <f t="shared" si="2"/>
        <v>1441807568</v>
      </c>
      <c r="T70" s="35">
        <f t="shared" si="3"/>
        <v>67977201008</v>
      </c>
      <c r="U70" s="35">
        <f t="shared" si="4"/>
        <v>28029252738</v>
      </c>
      <c r="V70" s="35">
        <f t="shared" si="5"/>
        <v>15516390447</v>
      </c>
      <c r="W70" s="35">
        <f t="shared" si="6"/>
        <v>32695311341</v>
      </c>
      <c r="X70" s="35">
        <f t="shared" si="7"/>
        <v>18008497723</v>
      </c>
      <c r="Y70" s="35">
        <f t="shared" si="8"/>
        <v>187372865009</v>
      </c>
      <c r="Z70" s="35">
        <f t="shared" si="9"/>
        <v>23704404184</v>
      </c>
    </row>
    <row r="71" spans="1:26">
      <c r="A71" s="19">
        <v>44682</v>
      </c>
      <c r="B71" s="14">
        <v>0.71900240057898968</v>
      </c>
      <c r="C71" s="14">
        <v>36.389714886795495</v>
      </c>
      <c r="D71" s="14">
        <v>15.391986491247078</v>
      </c>
      <c r="E71" s="14">
        <v>8.2687925754615321</v>
      </c>
      <c r="F71" s="14">
        <v>17.157871229076484</v>
      </c>
      <c r="G71" s="14">
        <v>9.5972930931003901</v>
      </c>
      <c r="H71" s="20">
        <f t="shared" si="0"/>
        <v>12.475339323740045</v>
      </c>
      <c r="J71" s="22">
        <v>53295317</v>
      </c>
      <c r="K71" s="22">
        <v>6573821464</v>
      </c>
      <c r="L71" s="22">
        <v>2796026231</v>
      </c>
      <c r="M71" s="22">
        <v>1667383064</v>
      </c>
      <c r="N71" s="22">
        <v>2307911006</v>
      </c>
      <c r="O71" s="22">
        <v>1913676056</v>
      </c>
      <c r="P71" s="21">
        <v>17631171760</v>
      </c>
      <c r="Q71" s="15">
        <f t="shared" ref="Q71:Q114" si="10">P71-J71-K71-L71-M71-N71-O71</f>
        <v>2319058622</v>
      </c>
      <c r="S71" s="35">
        <f t="shared" si="2"/>
        <v>1363535586</v>
      </c>
      <c r="T71" s="35">
        <f t="shared" si="3"/>
        <v>69010438870</v>
      </c>
      <c r="U71" s="35">
        <f t="shared" si="4"/>
        <v>29189779204</v>
      </c>
      <c r="V71" s="35">
        <f t="shared" si="5"/>
        <v>15681161733</v>
      </c>
      <c r="W71" s="35">
        <f t="shared" si="6"/>
        <v>32538650750</v>
      </c>
      <c r="X71" s="35">
        <f t="shared" si="7"/>
        <v>18200566022</v>
      </c>
      <c r="Y71" s="35">
        <f t="shared" si="8"/>
        <v>189642708778</v>
      </c>
      <c r="Z71" s="35">
        <f t="shared" si="9"/>
        <v>23658576613</v>
      </c>
    </row>
    <row r="72" spans="1:26">
      <c r="A72" s="19">
        <v>44713</v>
      </c>
      <c r="B72" s="14">
        <v>0.74620496372010636</v>
      </c>
      <c r="C72" s="14">
        <v>36.485262056986116</v>
      </c>
      <c r="D72" s="14">
        <v>15.48602867153363</v>
      </c>
      <c r="E72" s="14">
        <v>8.5208209272216138</v>
      </c>
      <c r="F72" s="14">
        <v>16.679024104023856</v>
      </c>
      <c r="G72" s="14">
        <v>9.5166669461298863</v>
      </c>
      <c r="H72" s="20">
        <f t="shared" ref="H72:H114" si="11">100-SUM(B72:G72)</f>
        <v>12.565992330384788</v>
      </c>
      <c r="J72" s="22">
        <v>92004509</v>
      </c>
      <c r="K72" s="22">
        <v>6182947343</v>
      </c>
      <c r="L72" s="22">
        <v>2743674700</v>
      </c>
      <c r="M72" s="22">
        <v>1528792591</v>
      </c>
      <c r="N72" s="22">
        <v>2074857922</v>
      </c>
      <c r="O72" s="22">
        <v>1382293282</v>
      </c>
      <c r="P72" s="21">
        <v>16332084840</v>
      </c>
      <c r="Q72" s="15">
        <f t="shared" si="10"/>
        <v>2327514493</v>
      </c>
      <c r="S72" s="35">
        <f t="shared" ref="S72:S113" si="12">SUM(J61:J72)</f>
        <v>1420897151</v>
      </c>
      <c r="T72" s="35">
        <f t="shared" ref="T72:T114" si="13">SUM(K61:K72)</f>
        <v>69473948085</v>
      </c>
      <c r="U72" s="35">
        <f t="shared" ref="U72:U114" si="14">SUM(L61:L72)</f>
        <v>29487949142</v>
      </c>
      <c r="V72" s="35">
        <f t="shared" ref="V72:V114" si="15">SUM(M61:M72)</f>
        <v>16225046426</v>
      </c>
      <c r="W72" s="35">
        <f t="shared" ref="W72:W114" si="16">SUM(N61:N72)</f>
        <v>31759608932</v>
      </c>
      <c r="X72" s="35">
        <f t="shared" ref="X72:X114" si="17">SUM(O61:O72)</f>
        <v>18121301262</v>
      </c>
      <c r="Y72" s="35">
        <f t="shared" ref="Y72:Y114" si="18">SUM(P61:P72)</f>
        <v>190416444957</v>
      </c>
      <c r="Z72" s="35">
        <f t="shared" ref="Z72:Z114" si="19">SUM(Q61:Q72)</f>
        <v>23927693959</v>
      </c>
    </row>
    <row r="73" spans="1:26">
      <c r="A73" s="19">
        <v>44743</v>
      </c>
      <c r="B73" s="14">
        <v>0.75100663993707117</v>
      </c>
      <c r="C73" s="14">
        <v>36.750082463261521</v>
      </c>
      <c r="D73" s="14">
        <v>15.469236960052957</v>
      </c>
      <c r="E73" s="14">
        <v>8.6798215588191638</v>
      </c>
      <c r="F73" s="14">
        <v>16.232625218587831</v>
      </c>
      <c r="G73" s="14">
        <v>9.6241278593019519</v>
      </c>
      <c r="H73" s="20">
        <f t="shared" si="11"/>
        <v>12.493099300039503</v>
      </c>
      <c r="J73" s="22">
        <v>138644669</v>
      </c>
      <c r="K73" s="22">
        <v>6131176169</v>
      </c>
      <c r="L73" s="22">
        <v>2189576355</v>
      </c>
      <c r="M73" s="22">
        <v>1555380839</v>
      </c>
      <c r="N73" s="22">
        <v>2712248238</v>
      </c>
      <c r="O73" s="22">
        <v>1853317536</v>
      </c>
      <c r="P73" s="21">
        <v>16922590646</v>
      </c>
      <c r="Q73" s="15">
        <f t="shared" si="10"/>
        <v>2342246840</v>
      </c>
      <c r="S73" s="35">
        <f t="shared" si="12"/>
        <v>1441103795</v>
      </c>
      <c r="T73" s="35">
        <f t="shared" si="13"/>
        <v>70519593953</v>
      </c>
      <c r="U73" s="35">
        <f t="shared" si="14"/>
        <v>29683860173</v>
      </c>
      <c r="V73" s="35">
        <f t="shared" si="15"/>
        <v>16655676692</v>
      </c>
      <c r="W73" s="35">
        <f t="shared" si="16"/>
        <v>31148723009</v>
      </c>
      <c r="X73" s="35">
        <f t="shared" si="17"/>
        <v>18467702473</v>
      </c>
      <c r="Y73" s="35">
        <f t="shared" si="18"/>
        <v>191889657544</v>
      </c>
      <c r="Z73" s="35">
        <f t="shared" si="19"/>
        <v>23972997449</v>
      </c>
    </row>
    <row r="74" spans="1:26">
      <c r="A74" s="19">
        <v>44774</v>
      </c>
      <c r="B74" s="14">
        <v>0.71980629655531481</v>
      </c>
      <c r="C74" s="14">
        <v>36.989315601041582</v>
      </c>
      <c r="D74" s="14">
        <v>15.282561078444173</v>
      </c>
      <c r="E74" s="14">
        <v>8.8261343449531999</v>
      </c>
      <c r="F74" s="14">
        <v>15.947450577063549</v>
      </c>
      <c r="G74" s="14">
        <v>9.5219051055410198</v>
      </c>
      <c r="H74" s="20">
        <f t="shared" si="11"/>
        <v>12.712826996401162</v>
      </c>
      <c r="J74" s="22">
        <v>153414146</v>
      </c>
      <c r="K74" s="22">
        <v>6903762688</v>
      </c>
      <c r="L74" s="22">
        <v>2610997114</v>
      </c>
      <c r="M74" s="22">
        <v>1690448655</v>
      </c>
      <c r="N74" s="22">
        <v>3233385038</v>
      </c>
      <c r="O74" s="22">
        <v>1784185282</v>
      </c>
      <c r="P74" s="21">
        <v>18780647659</v>
      </c>
      <c r="Q74" s="15">
        <f t="shared" si="10"/>
        <v>2404454736</v>
      </c>
      <c r="S74" s="35">
        <f t="shared" si="12"/>
        <v>1412630658</v>
      </c>
      <c r="T74" s="35">
        <f t="shared" si="13"/>
        <v>72592086908</v>
      </c>
      <c r="U74" s="35">
        <f t="shared" si="14"/>
        <v>29992255438</v>
      </c>
      <c r="V74" s="35">
        <f t="shared" si="15"/>
        <v>17321421092</v>
      </c>
      <c r="W74" s="35">
        <f t="shared" si="16"/>
        <v>31297111056</v>
      </c>
      <c r="X74" s="35">
        <f t="shared" si="17"/>
        <v>18686881650</v>
      </c>
      <c r="Y74" s="35">
        <f t="shared" si="18"/>
        <v>196251481164</v>
      </c>
      <c r="Z74" s="35">
        <f t="shared" si="19"/>
        <v>24949094362</v>
      </c>
    </row>
    <row r="75" spans="1:26">
      <c r="A75" s="19">
        <v>44805</v>
      </c>
      <c r="B75" s="14">
        <v>0.72861416112926858</v>
      </c>
      <c r="C75" s="14">
        <v>37.004756704246653</v>
      </c>
      <c r="D75" s="14">
        <v>15.367886606653332</v>
      </c>
      <c r="E75" s="14">
        <v>8.9603698182994176</v>
      </c>
      <c r="F75" s="14">
        <v>15.712785075595662</v>
      </c>
      <c r="G75" s="14">
        <v>9.4683078030474839</v>
      </c>
      <c r="H75" s="20">
        <f t="shared" si="11"/>
        <v>12.757279831028171</v>
      </c>
      <c r="J75" s="22">
        <v>149036592</v>
      </c>
      <c r="K75" s="22">
        <v>7099012738</v>
      </c>
      <c r="L75" s="22">
        <v>2622224731</v>
      </c>
      <c r="M75" s="22">
        <v>1490095692</v>
      </c>
      <c r="N75" s="22">
        <v>2492800628</v>
      </c>
      <c r="O75" s="22">
        <v>1910270658</v>
      </c>
      <c r="P75" s="21">
        <v>17731732271</v>
      </c>
      <c r="Q75" s="15">
        <f t="shared" si="10"/>
        <v>1968291232</v>
      </c>
      <c r="S75" s="35">
        <f t="shared" si="12"/>
        <v>1470631249</v>
      </c>
      <c r="T75" s="35">
        <f t="shared" si="13"/>
        <v>74690219425</v>
      </c>
      <c r="U75" s="35">
        <f t="shared" si="14"/>
        <v>31018466948</v>
      </c>
      <c r="V75" s="35">
        <f t="shared" si="15"/>
        <v>18085566491</v>
      </c>
      <c r="W75" s="35">
        <f t="shared" si="16"/>
        <v>31714608326</v>
      </c>
      <c r="X75" s="35">
        <f t="shared" si="17"/>
        <v>19110786028</v>
      </c>
      <c r="Y75" s="35">
        <f t="shared" si="18"/>
        <v>201839532581</v>
      </c>
      <c r="Z75" s="35">
        <f t="shared" si="19"/>
        <v>25749254114</v>
      </c>
    </row>
    <row r="76" spans="1:26">
      <c r="A76" s="19">
        <v>44835</v>
      </c>
      <c r="B76" s="14">
        <v>0.72152054151521461</v>
      </c>
      <c r="C76" s="14">
        <v>36.784277471567464</v>
      </c>
      <c r="D76" s="14">
        <v>14.835481220705288</v>
      </c>
      <c r="E76" s="14">
        <v>9.1090818729264704</v>
      </c>
      <c r="F76" s="14">
        <v>15.894037501221508</v>
      </c>
      <c r="G76" s="14">
        <v>9.7127700690101229</v>
      </c>
      <c r="H76" s="20">
        <f t="shared" si="11"/>
        <v>12.942831323053937</v>
      </c>
      <c r="J76" s="22">
        <v>174607143</v>
      </c>
      <c r="K76" s="22">
        <v>7333832715</v>
      </c>
      <c r="L76" s="22">
        <v>2265528004</v>
      </c>
      <c r="M76" s="22">
        <v>2258260017</v>
      </c>
      <c r="N76" s="22">
        <v>3128925072</v>
      </c>
      <c r="O76" s="22">
        <v>2146762767</v>
      </c>
      <c r="P76" s="21">
        <v>20157797709</v>
      </c>
      <c r="Q76" s="15">
        <f t="shared" si="10"/>
        <v>2849881991</v>
      </c>
      <c r="S76" s="35">
        <f t="shared" si="12"/>
        <v>1495544941</v>
      </c>
      <c r="T76" s="35">
        <f t="shared" si="13"/>
        <v>76245286053</v>
      </c>
      <c r="U76" s="35">
        <f t="shared" si="14"/>
        <v>30750515904</v>
      </c>
      <c r="V76" s="35">
        <f t="shared" si="15"/>
        <v>18881016587</v>
      </c>
      <c r="W76" s="35">
        <f t="shared" si="16"/>
        <v>32944657857</v>
      </c>
      <c r="X76" s="35">
        <f t="shared" si="17"/>
        <v>20132322372</v>
      </c>
      <c r="Y76" s="35">
        <f t="shared" si="18"/>
        <v>207276905992</v>
      </c>
      <c r="Z76" s="35">
        <f t="shared" si="19"/>
        <v>26827562278</v>
      </c>
    </row>
    <row r="77" spans="1:26">
      <c r="A77" s="19">
        <v>44866</v>
      </c>
      <c r="B77" s="14">
        <v>0.7276531191182577</v>
      </c>
      <c r="C77" s="14">
        <v>36.628826761863479</v>
      </c>
      <c r="D77" s="14">
        <v>14.624311379643229</v>
      </c>
      <c r="E77" s="14">
        <v>9.2528941756741663</v>
      </c>
      <c r="F77" s="14">
        <v>15.744325165410661</v>
      </c>
      <c r="G77" s="14">
        <v>9.9595429639120052</v>
      </c>
      <c r="H77" s="20">
        <f t="shared" si="11"/>
        <v>13.062446434378202</v>
      </c>
      <c r="J77" s="22">
        <v>150161470</v>
      </c>
      <c r="K77" s="22">
        <v>6603867487</v>
      </c>
      <c r="L77" s="22">
        <v>2505053942</v>
      </c>
      <c r="M77" s="22">
        <v>1973939632</v>
      </c>
      <c r="N77" s="22">
        <v>2436524336</v>
      </c>
      <c r="O77" s="22">
        <v>2098516315</v>
      </c>
      <c r="P77" s="21">
        <v>17974807900</v>
      </c>
      <c r="Q77" s="15">
        <f t="shared" si="10"/>
        <v>2206744718</v>
      </c>
      <c r="S77" s="35">
        <f t="shared" si="12"/>
        <v>1522808902</v>
      </c>
      <c r="T77" s="35">
        <f t="shared" si="13"/>
        <v>76655623397</v>
      </c>
      <c r="U77" s="35">
        <f t="shared" si="14"/>
        <v>30605285636</v>
      </c>
      <c r="V77" s="35">
        <f t="shared" si="15"/>
        <v>19364157522</v>
      </c>
      <c r="W77" s="35">
        <f t="shared" si="16"/>
        <v>32949214245</v>
      </c>
      <c r="X77" s="35">
        <f t="shared" si="17"/>
        <v>20843009240</v>
      </c>
      <c r="Y77" s="35">
        <f t="shared" si="18"/>
        <v>209276817144</v>
      </c>
      <c r="Z77" s="35">
        <f t="shared" si="19"/>
        <v>27336718202</v>
      </c>
    </row>
    <row r="78" spans="1:26">
      <c r="A78" s="19">
        <v>44896</v>
      </c>
      <c r="B78" s="14">
        <v>0.83221303729283691</v>
      </c>
      <c r="C78" s="14">
        <v>36.303696131634005</v>
      </c>
      <c r="D78" s="14">
        <v>14.523186913109232</v>
      </c>
      <c r="E78" s="14">
        <v>9.3256202127601711</v>
      </c>
      <c r="F78" s="14">
        <v>15.700284718360338</v>
      </c>
      <c r="G78" s="14">
        <v>10.219162095323869</v>
      </c>
      <c r="H78" s="20">
        <f t="shared" si="11"/>
        <v>13.095836891519554</v>
      </c>
      <c r="J78" s="22">
        <v>328696074</v>
      </c>
      <c r="K78" s="22">
        <v>6872832324</v>
      </c>
      <c r="L78" s="22">
        <v>3036544758</v>
      </c>
      <c r="M78" s="22">
        <v>2041946432</v>
      </c>
      <c r="N78" s="22">
        <v>3676641319</v>
      </c>
      <c r="O78" s="22">
        <v>2339668793</v>
      </c>
      <c r="P78" s="21">
        <v>21592841665</v>
      </c>
      <c r="Q78" s="15">
        <f t="shared" si="10"/>
        <v>3296511965</v>
      </c>
      <c r="S78" s="35">
        <f t="shared" si="12"/>
        <v>1773204262</v>
      </c>
      <c r="T78" s="35">
        <f t="shared" si="13"/>
        <v>77352631865</v>
      </c>
      <c r="U78" s="35">
        <f t="shared" si="14"/>
        <v>30944692979</v>
      </c>
      <c r="V78" s="35">
        <f t="shared" si="15"/>
        <v>19870188000</v>
      </c>
      <c r="W78" s="35">
        <f t="shared" si="16"/>
        <v>33452746508</v>
      </c>
      <c r="X78" s="35">
        <f t="shared" si="17"/>
        <v>21774066218</v>
      </c>
      <c r="Y78" s="35">
        <f t="shared" si="18"/>
        <v>213070969038</v>
      </c>
      <c r="Z78" s="35">
        <f t="shared" si="19"/>
        <v>27903439206</v>
      </c>
    </row>
    <row r="79" spans="1:26">
      <c r="A79" s="19">
        <v>44927</v>
      </c>
      <c r="B79" s="14">
        <v>0.84812536061640831</v>
      </c>
      <c r="C79" s="14">
        <v>36.239515665870329</v>
      </c>
      <c r="D79" s="14">
        <v>14.850532038069526</v>
      </c>
      <c r="E79" s="14">
        <v>9.5377214511791149</v>
      </c>
      <c r="F79" s="14">
        <v>15.135310084530554</v>
      </c>
      <c r="G79" s="14">
        <v>10.302280372369662</v>
      </c>
      <c r="H79" s="20">
        <f t="shared" si="11"/>
        <v>13.086515027364399</v>
      </c>
      <c r="J79" s="22">
        <v>149793127</v>
      </c>
      <c r="K79" s="22">
        <v>6671423418</v>
      </c>
      <c r="L79" s="22">
        <v>3031097790</v>
      </c>
      <c r="M79" s="22">
        <v>2158008782</v>
      </c>
      <c r="N79" s="22">
        <v>2599227451</v>
      </c>
      <c r="O79" s="22">
        <v>2081922997</v>
      </c>
      <c r="P79" s="21">
        <v>19011083685</v>
      </c>
      <c r="Q79" s="15">
        <f t="shared" si="10"/>
        <v>2319610120</v>
      </c>
      <c r="S79" s="35">
        <f t="shared" si="12"/>
        <v>1835525062</v>
      </c>
      <c r="T79" s="35">
        <f t="shared" si="13"/>
        <v>78430079241</v>
      </c>
      <c r="U79" s="35">
        <f t="shared" si="14"/>
        <v>32139734296</v>
      </c>
      <c r="V79" s="35">
        <f t="shared" si="15"/>
        <v>20641673473</v>
      </c>
      <c r="W79" s="35">
        <f t="shared" si="16"/>
        <v>32756055026</v>
      </c>
      <c r="X79" s="35">
        <f t="shared" si="17"/>
        <v>22296342849</v>
      </c>
      <c r="Y79" s="35">
        <f t="shared" si="18"/>
        <v>216421439027</v>
      </c>
      <c r="Z79" s="35">
        <f t="shared" si="19"/>
        <v>28322029080</v>
      </c>
    </row>
    <row r="80" spans="1:26">
      <c r="A80" s="19">
        <v>44958</v>
      </c>
      <c r="B80" s="14">
        <v>0.81261774703162049</v>
      </c>
      <c r="C80" s="14">
        <v>36.0132138992549</v>
      </c>
      <c r="D80" s="14">
        <v>14.869478294612954</v>
      </c>
      <c r="E80" s="14">
        <v>9.8342897108903511</v>
      </c>
      <c r="F80" s="14">
        <v>14.924671952082527</v>
      </c>
      <c r="G80" s="14">
        <v>10.331298685507875</v>
      </c>
      <c r="H80" s="20">
        <f t="shared" si="11"/>
        <v>13.214429710619768</v>
      </c>
      <c r="J80" s="22">
        <v>165871344</v>
      </c>
      <c r="K80" s="22">
        <v>6200996496</v>
      </c>
      <c r="L80" s="22">
        <v>2818139438</v>
      </c>
      <c r="M80" s="22">
        <v>1908174219</v>
      </c>
      <c r="N80" s="22">
        <v>2566891759</v>
      </c>
      <c r="O80" s="22">
        <v>2141000483</v>
      </c>
      <c r="P80" s="21">
        <v>18189961895</v>
      </c>
      <c r="Q80" s="15">
        <f t="shared" si="10"/>
        <v>2388888156</v>
      </c>
      <c r="S80" s="35">
        <f t="shared" si="12"/>
        <v>1794153940</v>
      </c>
      <c r="T80" s="35">
        <f t="shared" si="13"/>
        <v>79512476617</v>
      </c>
      <c r="U80" s="35">
        <f t="shared" si="14"/>
        <v>32829867629</v>
      </c>
      <c r="V80" s="35">
        <f t="shared" si="15"/>
        <v>21712828321</v>
      </c>
      <c r="W80" s="35">
        <f t="shared" si="16"/>
        <v>32951728022</v>
      </c>
      <c r="X80" s="35">
        <f t="shared" si="17"/>
        <v>22810159278</v>
      </c>
      <c r="Y80" s="35">
        <f t="shared" si="18"/>
        <v>220786941170</v>
      </c>
      <c r="Z80" s="35">
        <f t="shared" si="19"/>
        <v>29175727363</v>
      </c>
    </row>
    <row r="81" spans="1:26">
      <c r="A81" s="19">
        <v>44986</v>
      </c>
      <c r="B81" s="14">
        <v>0.78601946450071092</v>
      </c>
      <c r="C81" s="14">
        <v>36.245923646921334</v>
      </c>
      <c r="D81" s="14">
        <v>14.747314205944864</v>
      </c>
      <c r="E81" s="14">
        <v>9.7612287918034593</v>
      </c>
      <c r="F81" s="14">
        <v>14.716518028282099</v>
      </c>
      <c r="G81" s="14">
        <v>10.702972932563863</v>
      </c>
      <c r="H81" s="20">
        <f t="shared" si="11"/>
        <v>13.040022929983664</v>
      </c>
      <c r="J81" s="22">
        <v>119071049</v>
      </c>
      <c r="K81" s="22">
        <v>7556788689</v>
      </c>
      <c r="L81" s="22">
        <v>3278663741</v>
      </c>
      <c r="M81" s="22">
        <v>2094746070</v>
      </c>
      <c r="N81" s="22">
        <v>3259434884</v>
      </c>
      <c r="O81" s="22">
        <v>2469588744</v>
      </c>
      <c r="P81" s="21">
        <v>21482071104</v>
      </c>
      <c r="Q81" s="15">
        <f t="shared" si="10"/>
        <v>2703777927</v>
      </c>
      <c r="S81" s="35">
        <f t="shared" si="12"/>
        <v>1759146079</v>
      </c>
      <c r="T81" s="35">
        <f t="shared" si="13"/>
        <v>81119968834</v>
      </c>
      <c r="U81" s="35">
        <f t="shared" si="14"/>
        <v>33005136810</v>
      </c>
      <c r="V81" s="35">
        <f t="shared" si="15"/>
        <v>21846058693</v>
      </c>
      <c r="W81" s="35">
        <f t="shared" si="16"/>
        <v>32936213612</v>
      </c>
      <c r="X81" s="35">
        <f t="shared" si="17"/>
        <v>23953723436</v>
      </c>
      <c r="Y81" s="35">
        <f t="shared" si="18"/>
        <v>223804494070</v>
      </c>
      <c r="Z81" s="35">
        <f t="shared" si="19"/>
        <v>29184246606</v>
      </c>
    </row>
    <row r="82" spans="1:26">
      <c r="A82" s="19">
        <v>45017</v>
      </c>
      <c r="B82" s="14">
        <v>0.76212974782727494</v>
      </c>
      <c r="C82" s="14">
        <v>35.942462509871461</v>
      </c>
      <c r="D82" s="14">
        <v>14.638437148377987</v>
      </c>
      <c r="E82" s="14">
        <v>9.9496569953122993</v>
      </c>
      <c r="F82" s="14">
        <v>14.860585622429168</v>
      </c>
      <c r="G82" s="14">
        <v>10.921275186023099</v>
      </c>
      <c r="H82" s="20">
        <f t="shared" si="11"/>
        <v>12.925452790158715</v>
      </c>
      <c r="J82" s="22">
        <v>52703810</v>
      </c>
      <c r="K82" s="22">
        <v>7329931156</v>
      </c>
      <c r="L82" s="22">
        <v>3279188289</v>
      </c>
      <c r="M82" s="22">
        <v>2182836147</v>
      </c>
      <c r="N82" s="22">
        <v>3191347187</v>
      </c>
      <c r="O82" s="22">
        <v>2630895390</v>
      </c>
      <c r="P82" s="21">
        <v>20834367248</v>
      </c>
      <c r="Q82" s="15">
        <f t="shared" si="10"/>
        <v>2167465269</v>
      </c>
      <c r="S82" s="35">
        <f t="shared" si="12"/>
        <v>1727299250</v>
      </c>
      <c r="T82" s="35">
        <f t="shared" si="13"/>
        <v>81460392687</v>
      </c>
      <c r="U82" s="35">
        <f t="shared" si="14"/>
        <v>33176715093</v>
      </c>
      <c r="V82" s="35">
        <f t="shared" si="15"/>
        <v>22550012140</v>
      </c>
      <c r="W82" s="35">
        <f t="shared" si="16"/>
        <v>33680194840</v>
      </c>
      <c r="X82" s="35">
        <f t="shared" si="17"/>
        <v>24752098303</v>
      </c>
      <c r="Y82" s="35">
        <f t="shared" si="18"/>
        <v>226641158382</v>
      </c>
      <c r="Z82" s="35">
        <f t="shared" si="19"/>
        <v>29294446069</v>
      </c>
    </row>
    <row r="83" spans="1:26">
      <c r="A83" s="19">
        <v>45047</v>
      </c>
      <c r="B83" s="14">
        <v>0.78467532620587443</v>
      </c>
      <c r="C83" s="14">
        <v>35.731524587671345</v>
      </c>
      <c r="D83" s="14">
        <v>14.785377420931647</v>
      </c>
      <c r="E83" s="14">
        <v>9.8843909659306775</v>
      </c>
      <c r="F83" s="14">
        <v>14.876239385039394</v>
      </c>
      <c r="G83" s="14">
        <v>10.988874251136519</v>
      </c>
      <c r="H83" s="20">
        <f t="shared" si="11"/>
        <v>12.948918063084548</v>
      </c>
      <c r="J83" s="22">
        <v>132350298</v>
      </c>
      <c r="K83" s="22">
        <v>7368838707</v>
      </c>
      <c r="L83" s="22">
        <v>3655845956</v>
      </c>
      <c r="M83" s="22">
        <v>1871637365</v>
      </c>
      <c r="N83" s="22">
        <v>2873418888</v>
      </c>
      <c r="O83" s="22">
        <v>2458409238</v>
      </c>
      <c r="P83" s="21">
        <v>21194095033</v>
      </c>
      <c r="Q83" s="15">
        <f t="shared" si="10"/>
        <v>2833594581</v>
      </c>
      <c r="S83" s="35">
        <f t="shared" si="12"/>
        <v>1806354231</v>
      </c>
      <c r="T83" s="35">
        <f t="shared" si="13"/>
        <v>82255409930</v>
      </c>
      <c r="U83" s="35">
        <f t="shared" si="14"/>
        <v>34036534818</v>
      </c>
      <c r="V83" s="35">
        <f t="shared" si="15"/>
        <v>22754266441</v>
      </c>
      <c r="W83" s="35">
        <f t="shared" si="16"/>
        <v>34245702722</v>
      </c>
      <c r="X83" s="35">
        <f t="shared" si="17"/>
        <v>25296831485</v>
      </c>
      <c r="Y83" s="35">
        <f t="shared" si="18"/>
        <v>230204081655</v>
      </c>
      <c r="Z83" s="35">
        <f t="shared" si="19"/>
        <v>29808982028</v>
      </c>
    </row>
    <row r="84" spans="1:26">
      <c r="A84" s="19">
        <v>45078</v>
      </c>
      <c r="B84" s="14">
        <v>0.73836731362234453</v>
      </c>
      <c r="C84" s="14">
        <v>35.33325696902989</v>
      </c>
      <c r="D84" s="14">
        <v>14.93931383614154</v>
      </c>
      <c r="E84" s="14">
        <v>9.7769610797421453</v>
      </c>
      <c r="F84" s="14">
        <v>15.067518501104058</v>
      </c>
      <c r="G84" s="14">
        <v>11.290331211752472</v>
      </c>
      <c r="H84" s="20">
        <f t="shared" si="11"/>
        <v>12.854251088607555</v>
      </c>
      <c r="J84" s="22">
        <v>34448127</v>
      </c>
      <c r="K84" s="22">
        <v>7613153834</v>
      </c>
      <c r="L84" s="22">
        <v>4090396183</v>
      </c>
      <c r="M84" s="22">
        <v>1930925669</v>
      </c>
      <c r="N84" s="22">
        <v>3516059886</v>
      </c>
      <c r="O84" s="22">
        <v>2826226960</v>
      </c>
      <c r="P84" s="21">
        <v>22974552018</v>
      </c>
      <c r="Q84" s="15">
        <f t="shared" si="10"/>
        <v>2963341359</v>
      </c>
      <c r="S84" s="35">
        <f t="shared" si="12"/>
        <v>1748797849</v>
      </c>
      <c r="T84" s="35">
        <f t="shared" si="13"/>
        <v>83685616421</v>
      </c>
      <c r="U84" s="35">
        <f t="shared" si="14"/>
        <v>35383256301</v>
      </c>
      <c r="V84" s="35">
        <f t="shared" si="15"/>
        <v>23156399519</v>
      </c>
      <c r="W84" s="35">
        <f t="shared" si="16"/>
        <v>35686904686</v>
      </c>
      <c r="X84" s="35">
        <f t="shared" si="17"/>
        <v>26740765163</v>
      </c>
      <c r="Y84" s="35">
        <f t="shared" si="18"/>
        <v>236846548833</v>
      </c>
      <c r="Z84" s="35">
        <f t="shared" si="19"/>
        <v>30444808894</v>
      </c>
    </row>
    <row r="85" spans="1:26">
      <c r="A85" s="19">
        <v>45108</v>
      </c>
      <c r="B85" s="14">
        <v>0.72457469568301303</v>
      </c>
      <c r="C85" s="14">
        <v>35.23974457037248</v>
      </c>
      <c r="D85" s="14">
        <v>15.072801158422161</v>
      </c>
      <c r="E85" s="14">
        <v>9.7596046124524616</v>
      </c>
      <c r="F85" s="14">
        <v>15.151449219048546</v>
      </c>
      <c r="G85" s="14">
        <v>11.206440277484701</v>
      </c>
      <c r="H85" s="20">
        <f t="shared" si="11"/>
        <v>12.845385466536641</v>
      </c>
      <c r="J85" s="22">
        <v>146621544</v>
      </c>
      <c r="K85" s="22">
        <v>7886429972</v>
      </c>
      <c r="L85" s="22">
        <v>3351228747</v>
      </c>
      <c r="M85" s="22">
        <v>2061726930</v>
      </c>
      <c r="N85" s="22">
        <v>3760939176</v>
      </c>
      <c r="O85" s="22">
        <v>2283237663</v>
      </c>
      <c r="P85" s="21">
        <v>22532005662</v>
      </c>
      <c r="Q85" s="15">
        <f t="shared" si="10"/>
        <v>3041821630</v>
      </c>
      <c r="S85" s="35">
        <f t="shared" si="12"/>
        <v>1756774724</v>
      </c>
      <c r="T85" s="35">
        <f t="shared" si="13"/>
        <v>85440870224</v>
      </c>
      <c r="U85" s="35">
        <f t="shared" si="14"/>
        <v>36544908693</v>
      </c>
      <c r="V85" s="35">
        <f t="shared" si="15"/>
        <v>23662745610</v>
      </c>
      <c r="W85" s="35">
        <f t="shared" si="16"/>
        <v>36735595624</v>
      </c>
      <c r="X85" s="35">
        <f t="shared" si="17"/>
        <v>27170685290</v>
      </c>
      <c r="Y85" s="35">
        <f t="shared" si="18"/>
        <v>242455963849</v>
      </c>
      <c r="Z85" s="35">
        <f t="shared" si="19"/>
        <v>31144383684</v>
      </c>
    </row>
    <row r="86" spans="1:26">
      <c r="A86" s="19">
        <v>45139</v>
      </c>
      <c r="B86" s="14">
        <v>0.72949005662098076</v>
      </c>
      <c r="C86" s="14">
        <v>34.983678871542701</v>
      </c>
      <c r="D86" s="14">
        <v>15.305118725878405</v>
      </c>
      <c r="E86" s="14">
        <v>9.8432729212813346</v>
      </c>
      <c r="F86" s="14">
        <v>15.028728277044806</v>
      </c>
      <c r="G86" s="14">
        <v>11.390850259506536</v>
      </c>
      <c r="H86" s="20">
        <f t="shared" si="11"/>
        <v>12.718860888125235</v>
      </c>
      <c r="J86" s="22">
        <v>192389189</v>
      </c>
      <c r="K86" s="22">
        <v>7580492851</v>
      </c>
      <c r="L86" s="22">
        <v>3741945873</v>
      </c>
      <c r="M86" s="22">
        <v>2258403511</v>
      </c>
      <c r="N86" s="22">
        <v>3493270102</v>
      </c>
      <c r="O86" s="22">
        <v>2653795420</v>
      </c>
      <c r="P86" s="21">
        <v>22489726693</v>
      </c>
      <c r="Q86" s="15">
        <f t="shared" si="10"/>
        <v>2569429747</v>
      </c>
      <c r="S86" s="35">
        <f t="shared" si="12"/>
        <v>1795749767</v>
      </c>
      <c r="T86" s="35">
        <f t="shared" si="13"/>
        <v>86117600387</v>
      </c>
      <c r="U86" s="35">
        <f t="shared" si="14"/>
        <v>37675857452</v>
      </c>
      <c r="V86" s="35">
        <f t="shared" si="15"/>
        <v>24230700466</v>
      </c>
      <c r="W86" s="35">
        <f t="shared" si="16"/>
        <v>36995480688</v>
      </c>
      <c r="X86" s="35">
        <f t="shared" si="17"/>
        <v>28040295428</v>
      </c>
      <c r="Y86" s="35">
        <f t="shared" si="18"/>
        <v>246165042883</v>
      </c>
      <c r="Z86" s="35">
        <f t="shared" si="19"/>
        <v>31309358695</v>
      </c>
    </row>
    <row r="87" spans="1:26">
      <c r="A87" s="19">
        <v>45170</v>
      </c>
      <c r="B87" s="14">
        <v>0.75266868604783521</v>
      </c>
      <c r="C87" s="14">
        <v>34.716624325393326</v>
      </c>
      <c r="D87" s="14">
        <v>15.513225468779792</v>
      </c>
      <c r="E87" s="14">
        <v>9.5938136048423246</v>
      </c>
      <c r="F87" s="14">
        <v>15.19858774287554</v>
      </c>
      <c r="G87" s="14">
        <v>11.542607602266891</v>
      </c>
      <c r="H87" s="20">
        <f t="shared" si="11"/>
        <v>12.682472569794299</v>
      </c>
      <c r="J87" s="22">
        <v>243067504</v>
      </c>
      <c r="K87" s="22">
        <v>8146996766</v>
      </c>
      <c r="L87" s="22">
        <v>3896564495</v>
      </c>
      <c r="M87" s="22">
        <v>1347289308</v>
      </c>
      <c r="N87" s="22">
        <v>3657533055</v>
      </c>
      <c r="O87" s="22">
        <v>2850849865</v>
      </c>
      <c r="P87" s="21">
        <v>22644112834</v>
      </c>
      <c r="Q87" s="15">
        <f t="shared" si="10"/>
        <v>2501811841</v>
      </c>
      <c r="S87" s="35">
        <f t="shared" si="12"/>
        <v>1889780679</v>
      </c>
      <c r="T87" s="35">
        <f t="shared" si="13"/>
        <v>87165584415</v>
      </c>
      <c r="U87" s="35">
        <f t="shared" si="14"/>
        <v>38950197216</v>
      </c>
      <c r="V87" s="35">
        <f t="shared" si="15"/>
        <v>24087894082</v>
      </c>
      <c r="W87" s="35">
        <f t="shared" si="16"/>
        <v>38160213115</v>
      </c>
      <c r="X87" s="35">
        <f t="shared" si="17"/>
        <v>28980874635</v>
      </c>
      <c r="Y87" s="35">
        <f t="shared" si="18"/>
        <v>251077423446</v>
      </c>
      <c r="Z87" s="35">
        <f t="shared" si="19"/>
        <v>31842879304</v>
      </c>
    </row>
    <row r="88" spans="1:26">
      <c r="A88" s="19">
        <v>45200</v>
      </c>
      <c r="B88" s="14">
        <v>0.73656365225577514</v>
      </c>
      <c r="C88" s="14">
        <v>34.691069491314956</v>
      </c>
      <c r="D88" s="14">
        <v>15.931217679167631</v>
      </c>
      <c r="E88" s="14">
        <v>9.3409997845634205</v>
      </c>
      <c r="F88" s="14">
        <v>15.377732404830699</v>
      </c>
      <c r="G88" s="14">
        <v>11.505955187087336</v>
      </c>
      <c r="H88" s="20">
        <f t="shared" si="11"/>
        <v>12.416461800780183</v>
      </c>
      <c r="J88" s="22">
        <v>164297614</v>
      </c>
      <c r="K88" s="22">
        <v>8688587407</v>
      </c>
      <c r="L88" s="22">
        <v>3966622663</v>
      </c>
      <c r="M88" s="22">
        <v>2005562735</v>
      </c>
      <c r="N88" s="22">
        <v>4207689225</v>
      </c>
      <c r="O88" s="22">
        <v>2525347781</v>
      </c>
      <c r="P88" s="21">
        <v>24247891274</v>
      </c>
      <c r="Q88" s="15">
        <f t="shared" si="10"/>
        <v>2689783849</v>
      </c>
      <c r="S88" s="35">
        <f t="shared" si="12"/>
        <v>1879471150</v>
      </c>
      <c r="T88" s="35">
        <f t="shared" si="13"/>
        <v>88520339107</v>
      </c>
      <c r="U88" s="35">
        <f t="shared" si="14"/>
        <v>40651291875</v>
      </c>
      <c r="V88" s="35">
        <f t="shared" si="15"/>
        <v>23835196800</v>
      </c>
      <c r="W88" s="35">
        <f t="shared" si="16"/>
        <v>39238977268</v>
      </c>
      <c r="X88" s="35">
        <f t="shared" si="17"/>
        <v>29359459649</v>
      </c>
      <c r="Y88" s="35">
        <f t="shared" si="18"/>
        <v>255167517011</v>
      </c>
      <c r="Z88" s="35">
        <f t="shared" si="19"/>
        <v>31682781162</v>
      </c>
    </row>
    <row r="89" spans="1:26">
      <c r="A89" s="19">
        <v>45231</v>
      </c>
      <c r="B89" s="14">
        <v>0.69068391580466681</v>
      </c>
      <c r="C89" s="14">
        <v>34.496798644635177</v>
      </c>
      <c r="D89" s="14">
        <v>16.177334535243634</v>
      </c>
      <c r="E89" s="14">
        <v>9.0631517153010357</v>
      </c>
      <c r="F89" s="14">
        <v>15.696802516175179</v>
      </c>
      <c r="G89" s="14">
        <v>11.459881317760027</v>
      </c>
      <c r="H89" s="20">
        <f t="shared" si="11"/>
        <v>12.415347355080286</v>
      </c>
      <c r="J89" s="22">
        <v>72487725</v>
      </c>
      <c r="K89" s="22">
        <v>8075840140</v>
      </c>
      <c r="L89" s="22">
        <v>4055815305</v>
      </c>
      <c r="M89" s="22">
        <v>1781921525</v>
      </c>
      <c r="N89" s="22">
        <v>4146029280</v>
      </c>
      <c r="O89" s="22">
        <v>2634619524</v>
      </c>
      <c r="P89" s="21">
        <v>23678786965</v>
      </c>
      <c r="Q89" s="15">
        <f t="shared" si="10"/>
        <v>2912073466</v>
      </c>
      <c r="S89" s="35">
        <f t="shared" si="12"/>
        <v>1801797405</v>
      </c>
      <c r="T89" s="35">
        <f t="shared" si="13"/>
        <v>89992311760</v>
      </c>
      <c r="U89" s="35">
        <f t="shared" si="14"/>
        <v>42202053238</v>
      </c>
      <c r="V89" s="35">
        <f t="shared" si="15"/>
        <v>23643178693</v>
      </c>
      <c r="W89" s="35">
        <f t="shared" si="16"/>
        <v>40948482212</v>
      </c>
      <c r="X89" s="35">
        <f t="shared" si="17"/>
        <v>29895562858</v>
      </c>
      <c r="Y89" s="35">
        <f t="shared" si="18"/>
        <v>260871496076</v>
      </c>
      <c r="Z89" s="35">
        <f t="shared" si="19"/>
        <v>32388109910</v>
      </c>
    </row>
    <row r="90" spans="1:26">
      <c r="A90" s="19">
        <v>45261</v>
      </c>
      <c r="B90" s="14">
        <v>0.69709025047661699</v>
      </c>
      <c r="C90" s="14">
        <v>34.448417595157508</v>
      </c>
      <c r="D90" s="14">
        <v>16.137122468646876</v>
      </c>
      <c r="E90" s="14">
        <v>9.23138650741876</v>
      </c>
      <c r="F90" s="14">
        <v>15.445865992645702</v>
      </c>
      <c r="G90" s="14">
        <v>11.605132044449086</v>
      </c>
      <c r="H90" s="20">
        <f t="shared" si="11"/>
        <v>12.434985141205431</v>
      </c>
      <c r="J90" s="22">
        <v>369024295</v>
      </c>
      <c r="K90" s="22">
        <v>7913658359</v>
      </c>
      <c r="L90" s="22">
        <v>3478333991</v>
      </c>
      <c r="M90" s="22">
        <v>2793562584</v>
      </c>
      <c r="N90" s="22">
        <v>3545292242</v>
      </c>
      <c r="O90" s="22">
        <v>3111743472</v>
      </c>
      <c r="P90" s="21">
        <v>24980623246</v>
      </c>
      <c r="Q90" s="15">
        <f t="shared" si="10"/>
        <v>3769008303</v>
      </c>
      <c r="S90" s="35">
        <f t="shared" si="12"/>
        <v>1842125626</v>
      </c>
      <c r="T90" s="35">
        <f t="shared" si="13"/>
        <v>91033137795</v>
      </c>
      <c r="U90" s="35">
        <f t="shared" si="14"/>
        <v>42643842471</v>
      </c>
      <c r="V90" s="35">
        <f t="shared" si="15"/>
        <v>24394794845</v>
      </c>
      <c r="W90" s="35">
        <f t="shared" si="16"/>
        <v>40817133135</v>
      </c>
      <c r="X90" s="35">
        <f t="shared" si="17"/>
        <v>30667637537</v>
      </c>
      <c r="Y90" s="35">
        <f t="shared" si="18"/>
        <v>264259277657</v>
      </c>
      <c r="Z90" s="35">
        <f t="shared" si="19"/>
        <v>32860606248</v>
      </c>
    </row>
    <row r="91" spans="1:26">
      <c r="A91" s="19">
        <v>45292</v>
      </c>
      <c r="B91" s="14">
        <v>0.72645463828566925</v>
      </c>
      <c r="C91" s="14">
        <v>34.275295984184858</v>
      </c>
      <c r="D91" s="14">
        <v>16.003766949127971</v>
      </c>
      <c r="E91" s="14">
        <v>8.9151005579888505</v>
      </c>
      <c r="F91" s="14">
        <v>15.733409274412946</v>
      </c>
      <c r="G91" s="14">
        <v>11.979002868230715</v>
      </c>
      <c r="H91" s="20">
        <f t="shared" si="11"/>
        <v>12.366969727769003</v>
      </c>
      <c r="J91" s="22">
        <v>246215578</v>
      </c>
      <c r="K91" s="22">
        <v>7102095773</v>
      </c>
      <c r="L91" s="22">
        <v>3093392783</v>
      </c>
      <c r="M91" s="22">
        <v>1553207327</v>
      </c>
      <c r="N91" s="22">
        <v>3766780883</v>
      </c>
      <c r="O91" s="22">
        <v>3380318507</v>
      </c>
      <c r="P91" s="21">
        <v>21602330745</v>
      </c>
      <c r="Q91" s="15">
        <f t="shared" si="10"/>
        <v>2460319894</v>
      </c>
      <c r="S91" s="35">
        <f t="shared" si="12"/>
        <v>1938548077</v>
      </c>
      <c r="T91" s="35">
        <f t="shared" si="13"/>
        <v>91463810150</v>
      </c>
      <c r="U91" s="35">
        <f t="shared" si="14"/>
        <v>42706137464</v>
      </c>
      <c r="V91" s="35">
        <f t="shared" si="15"/>
        <v>23789993390</v>
      </c>
      <c r="W91" s="35">
        <f t="shared" si="16"/>
        <v>41984686567</v>
      </c>
      <c r="X91" s="35">
        <f t="shared" si="17"/>
        <v>31966033047</v>
      </c>
      <c r="Y91" s="35">
        <f t="shared" si="18"/>
        <v>266850524717</v>
      </c>
      <c r="Z91" s="35">
        <f t="shared" si="19"/>
        <v>33001316022</v>
      </c>
    </row>
    <row r="92" spans="1:26">
      <c r="A92" s="19">
        <v>45323</v>
      </c>
      <c r="B92" s="14">
        <v>0.70638656206868455</v>
      </c>
      <c r="C92" s="14">
        <v>34.409330731822571</v>
      </c>
      <c r="D92" s="14">
        <v>16.032502993613974</v>
      </c>
      <c r="E92" s="14">
        <v>8.6937049260663599</v>
      </c>
      <c r="F92" s="14">
        <v>15.800814201283369</v>
      </c>
      <c r="G92" s="14">
        <v>12.187049446121174</v>
      </c>
      <c r="H92" s="20">
        <f t="shared" si="11"/>
        <v>12.170211139023863</v>
      </c>
      <c r="J92" s="22">
        <v>136336310</v>
      </c>
      <c r="K92" s="22">
        <v>7728566272</v>
      </c>
      <c r="L92" s="22">
        <v>3439917552</v>
      </c>
      <c r="M92" s="22">
        <v>1612959732</v>
      </c>
      <c r="N92" s="22">
        <v>3283980707</v>
      </c>
      <c r="O92" s="22">
        <v>3110526516</v>
      </c>
      <c r="P92" s="21">
        <v>21589900849</v>
      </c>
      <c r="Q92" s="15">
        <f t="shared" si="10"/>
        <v>2277613760</v>
      </c>
      <c r="S92" s="35">
        <f t="shared" si="12"/>
        <v>1909013043</v>
      </c>
      <c r="T92" s="35">
        <f t="shared" si="13"/>
        <v>92991379926</v>
      </c>
      <c r="U92" s="35">
        <f t="shared" si="14"/>
        <v>43327915578</v>
      </c>
      <c r="V92" s="35">
        <f t="shared" si="15"/>
        <v>23494778903</v>
      </c>
      <c r="W92" s="35">
        <f t="shared" si="16"/>
        <v>42701775515</v>
      </c>
      <c r="X92" s="35">
        <f t="shared" si="17"/>
        <v>32935559080</v>
      </c>
      <c r="Y92" s="35">
        <f t="shared" si="18"/>
        <v>270250463671</v>
      </c>
      <c r="Z92" s="35">
        <f t="shared" si="19"/>
        <v>32890041626</v>
      </c>
    </row>
    <row r="93" spans="1:26">
      <c r="A93" s="19">
        <v>45352</v>
      </c>
      <c r="B93" s="14">
        <v>0.68703915626471257</v>
      </c>
      <c r="C93" s="14">
        <v>34.503535395666987</v>
      </c>
      <c r="D93" s="14">
        <v>16.019651358169867</v>
      </c>
      <c r="E93" s="14">
        <v>8.4807430327944999</v>
      </c>
      <c r="F93" s="14">
        <v>15.680490063583324</v>
      </c>
      <c r="G93" s="14">
        <v>12.409047966670341</v>
      </c>
      <c r="H93" s="20">
        <f t="shared" si="11"/>
        <v>12.219493026850273</v>
      </c>
      <c r="J93" s="22">
        <v>71371596</v>
      </c>
      <c r="K93" s="22">
        <v>8041739405</v>
      </c>
      <c r="L93" s="22">
        <v>3350887017</v>
      </c>
      <c r="M93" s="22">
        <v>1575837052</v>
      </c>
      <c r="N93" s="22">
        <v>3038948808</v>
      </c>
      <c r="O93" s="22">
        <v>3152389562</v>
      </c>
      <c r="P93" s="21">
        <v>22149746443</v>
      </c>
      <c r="Q93" s="15">
        <f t="shared" si="10"/>
        <v>2918573003</v>
      </c>
      <c r="S93" s="35">
        <f t="shared" si="12"/>
        <v>1861313590</v>
      </c>
      <c r="T93" s="35">
        <f t="shared" si="13"/>
        <v>93476330642</v>
      </c>
      <c r="U93" s="35">
        <f t="shared" si="14"/>
        <v>43400138854</v>
      </c>
      <c r="V93" s="35">
        <f t="shared" si="15"/>
        <v>22975869885</v>
      </c>
      <c r="W93" s="35">
        <f t="shared" si="16"/>
        <v>42481289439</v>
      </c>
      <c r="X93" s="35">
        <f t="shared" si="17"/>
        <v>33618359898</v>
      </c>
      <c r="Y93" s="35">
        <f t="shared" si="18"/>
        <v>270918139010</v>
      </c>
      <c r="Z93" s="35">
        <f t="shared" si="19"/>
        <v>33104836702</v>
      </c>
    </row>
    <row r="94" spans="1:26">
      <c r="A94" s="19">
        <v>45383</v>
      </c>
      <c r="B94" s="14">
        <v>0.73068869146122284</v>
      </c>
      <c r="C94" s="14">
        <v>34.339476946464671</v>
      </c>
      <c r="D94" s="14">
        <v>15.738752554414187</v>
      </c>
      <c r="E94" s="14">
        <v>8.5569545224636592</v>
      </c>
      <c r="F94" s="14">
        <v>15.636131094266631</v>
      </c>
      <c r="G94" s="14">
        <v>12.552907581011642</v>
      </c>
      <c r="H94" s="20">
        <f t="shared" si="11"/>
        <v>12.445088609917988</v>
      </c>
      <c r="J94" s="22">
        <v>196093651</v>
      </c>
      <c r="K94" s="22">
        <v>8066728564</v>
      </c>
      <c r="L94" s="22">
        <v>3059588034</v>
      </c>
      <c r="M94" s="22">
        <v>2683662002</v>
      </c>
      <c r="N94" s="22">
        <v>3609046084</v>
      </c>
      <c r="O94" s="22">
        <v>3452451137</v>
      </c>
      <c r="P94" s="21">
        <v>24274320579</v>
      </c>
      <c r="Q94" s="15">
        <f t="shared" si="10"/>
        <v>3206751107</v>
      </c>
      <c r="S94" s="35">
        <f t="shared" si="12"/>
        <v>2004703431</v>
      </c>
      <c r="T94" s="35">
        <f t="shared" si="13"/>
        <v>94213128050</v>
      </c>
      <c r="U94" s="35">
        <f t="shared" si="14"/>
        <v>43180538599</v>
      </c>
      <c r="V94" s="35">
        <f t="shared" si="15"/>
        <v>23476695740</v>
      </c>
      <c r="W94" s="35">
        <f t="shared" si="16"/>
        <v>42898988336</v>
      </c>
      <c r="X94" s="35">
        <f t="shared" si="17"/>
        <v>34439915645</v>
      </c>
      <c r="Y94" s="35">
        <f t="shared" si="18"/>
        <v>274358092341</v>
      </c>
      <c r="Z94" s="35">
        <f t="shared" si="19"/>
        <v>34144122540</v>
      </c>
    </row>
    <row r="95" spans="1:26">
      <c r="A95" s="19">
        <v>45413</v>
      </c>
      <c r="B95" s="14">
        <v>0.7223778224687295</v>
      </c>
      <c r="C95" s="14">
        <v>34.404540390405245</v>
      </c>
      <c r="D95" s="14">
        <v>15.534086535697011</v>
      </c>
      <c r="E95" s="14">
        <v>8.6364136209628022</v>
      </c>
      <c r="F95" s="14">
        <v>15.648013616717252</v>
      </c>
      <c r="G95" s="14">
        <v>12.803869722605379</v>
      </c>
      <c r="H95" s="20">
        <f t="shared" si="11"/>
        <v>12.250698291143578</v>
      </c>
      <c r="J95" s="22">
        <v>126763166</v>
      </c>
      <c r="K95" s="22">
        <v>8367212609</v>
      </c>
      <c r="L95" s="22">
        <v>3464508600</v>
      </c>
      <c r="M95" s="22">
        <v>2295447285</v>
      </c>
      <c r="N95" s="22">
        <v>3278914847</v>
      </c>
      <c r="O95" s="22">
        <v>3452062920</v>
      </c>
      <c r="P95" s="21">
        <v>23577143371</v>
      </c>
      <c r="Q95" s="15">
        <f t="shared" si="10"/>
        <v>2592233944</v>
      </c>
      <c r="S95" s="35">
        <f t="shared" si="12"/>
        <v>1999116299</v>
      </c>
      <c r="T95" s="35">
        <f t="shared" si="13"/>
        <v>95211501952</v>
      </c>
      <c r="U95" s="35">
        <f t="shared" si="14"/>
        <v>42989201243</v>
      </c>
      <c r="V95" s="35">
        <f t="shared" si="15"/>
        <v>23900505660</v>
      </c>
      <c r="W95" s="35">
        <f t="shared" si="16"/>
        <v>43304484295</v>
      </c>
      <c r="X95" s="35">
        <f t="shared" si="17"/>
        <v>35433569327</v>
      </c>
      <c r="Y95" s="35">
        <f t="shared" si="18"/>
        <v>276741140679</v>
      </c>
      <c r="Z95" s="35">
        <f t="shared" si="19"/>
        <v>33902761903</v>
      </c>
    </row>
    <row r="96" spans="1:26">
      <c r="A96" s="19">
        <v>45444</v>
      </c>
      <c r="B96" s="14">
        <v>0.76623381365402565</v>
      </c>
      <c r="C96" s="14">
        <v>34.600569572819992</v>
      </c>
      <c r="D96" s="14">
        <v>15.109076484011927</v>
      </c>
      <c r="E96" s="14">
        <v>8.8418133594316917</v>
      </c>
      <c r="F96" s="14">
        <v>15.526085283376128</v>
      </c>
      <c r="G96" s="14">
        <v>13.00142271040988</v>
      </c>
      <c r="H96" s="20">
        <f t="shared" si="11"/>
        <v>12.154798776296346</v>
      </c>
      <c r="J96" s="22">
        <v>162200629</v>
      </c>
      <c r="K96" s="22">
        <v>8443970310</v>
      </c>
      <c r="L96" s="22">
        <v>3040121170</v>
      </c>
      <c r="M96" s="22">
        <v>2573029123</v>
      </c>
      <c r="N96" s="22">
        <v>3308011434</v>
      </c>
      <c r="O96" s="22">
        <v>3481276849</v>
      </c>
      <c r="P96" s="21">
        <v>23807802957</v>
      </c>
      <c r="Q96" s="15">
        <f t="shared" si="10"/>
        <v>2799193442</v>
      </c>
      <c r="S96" s="35">
        <f t="shared" si="12"/>
        <v>2126868801</v>
      </c>
      <c r="T96" s="35">
        <f t="shared" si="13"/>
        <v>96042318428</v>
      </c>
      <c r="U96" s="35">
        <f t="shared" si="14"/>
        <v>41938926230</v>
      </c>
      <c r="V96" s="35">
        <f t="shared" si="15"/>
        <v>24542609114</v>
      </c>
      <c r="W96" s="35">
        <f t="shared" si="16"/>
        <v>43096435843</v>
      </c>
      <c r="X96" s="35">
        <f t="shared" si="17"/>
        <v>36088619216</v>
      </c>
      <c r="Y96" s="35">
        <f t="shared" si="18"/>
        <v>277574391618</v>
      </c>
      <c r="Z96" s="35">
        <f t="shared" si="19"/>
        <v>33738613986</v>
      </c>
    </row>
    <row r="97" spans="1:26">
      <c r="A97" s="19">
        <v>45474</v>
      </c>
      <c r="B97" s="14">
        <v>0.81337540582040357</v>
      </c>
      <c r="C97" s="14">
        <v>34.645805216459038</v>
      </c>
      <c r="D97" s="14">
        <v>14.72576167051138</v>
      </c>
      <c r="E97" s="14">
        <v>8.8792316603431125</v>
      </c>
      <c r="F97" s="14">
        <v>15.624225072420126</v>
      </c>
      <c r="G97" s="14">
        <v>13.294737463440892</v>
      </c>
      <c r="H97" s="20">
        <f t="shared" si="11"/>
        <v>12.016863511005042</v>
      </c>
      <c r="J97" s="22">
        <v>284939946</v>
      </c>
      <c r="K97" s="22">
        <v>8329982708</v>
      </c>
      <c r="L97" s="22">
        <v>2422402714</v>
      </c>
      <c r="M97" s="22">
        <v>2247086950</v>
      </c>
      <c r="N97" s="22">
        <v>4176754180</v>
      </c>
      <c r="O97" s="22">
        <v>3219427599</v>
      </c>
      <c r="P97" s="21">
        <v>23449841238</v>
      </c>
      <c r="Q97" s="15">
        <f t="shared" si="10"/>
        <v>2769247141</v>
      </c>
      <c r="S97" s="35">
        <f t="shared" si="12"/>
        <v>2265187203</v>
      </c>
      <c r="T97" s="35">
        <f t="shared" si="13"/>
        <v>96485871164</v>
      </c>
      <c r="U97" s="35">
        <f t="shared" si="14"/>
        <v>41010100197</v>
      </c>
      <c r="V97" s="35">
        <f t="shared" si="15"/>
        <v>24727969134</v>
      </c>
      <c r="W97" s="35">
        <f t="shared" si="16"/>
        <v>43512250847</v>
      </c>
      <c r="X97" s="35">
        <f t="shared" si="17"/>
        <v>37024809152</v>
      </c>
      <c r="Y97" s="35">
        <f t="shared" si="18"/>
        <v>278492227194</v>
      </c>
      <c r="Z97" s="35">
        <f t="shared" si="19"/>
        <v>33466039497</v>
      </c>
    </row>
    <row r="98" spans="1:26">
      <c r="A98" s="19">
        <v>45505</v>
      </c>
      <c r="B98" s="14">
        <v>0.91814447455948089</v>
      </c>
      <c r="C98" s="14">
        <v>34.834662539686143</v>
      </c>
      <c r="D98" s="14">
        <v>14.414286910475818</v>
      </c>
      <c r="E98" s="14">
        <v>8.8001367362007024</v>
      </c>
      <c r="F98" s="14">
        <v>15.566817825196663</v>
      </c>
      <c r="G98" s="14">
        <v>13.40380788408487</v>
      </c>
      <c r="H98" s="20">
        <f t="shared" si="11"/>
        <v>12.062143629796324</v>
      </c>
      <c r="J98" s="22">
        <v>485402124</v>
      </c>
      <c r="K98" s="22">
        <v>8153462627</v>
      </c>
      <c r="L98" s="22">
        <v>2893968071</v>
      </c>
      <c r="M98" s="22">
        <v>2050007970</v>
      </c>
      <c r="N98" s="22">
        <v>3354406137</v>
      </c>
      <c r="O98" s="22">
        <v>2975639359</v>
      </c>
      <c r="P98" s="21">
        <v>22624683390</v>
      </c>
      <c r="Q98" s="15">
        <f t="shared" si="10"/>
        <v>2711797102</v>
      </c>
      <c r="S98" s="35">
        <f t="shared" si="12"/>
        <v>2558200138</v>
      </c>
      <c r="T98" s="35">
        <f t="shared" si="13"/>
        <v>97058840940</v>
      </c>
      <c r="U98" s="35">
        <f t="shared" si="14"/>
        <v>40162122395</v>
      </c>
      <c r="V98" s="35">
        <f t="shared" si="15"/>
        <v>24519573593</v>
      </c>
      <c r="W98" s="35">
        <f t="shared" si="16"/>
        <v>43373386882</v>
      </c>
      <c r="X98" s="35">
        <f t="shared" si="17"/>
        <v>37346653091</v>
      </c>
      <c r="Y98" s="35">
        <f t="shared" si="18"/>
        <v>278627183891</v>
      </c>
      <c r="Z98" s="35">
        <f t="shared" si="19"/>
        <v>33608406852</v>
      </c>
    </row>
    <row r="99" spans="1:26">
      <c r="A99" s="19">
        <v>45536</v>
      </c>
      <c r="B99" s="14">
        <v>0.88061406311081969</v>
      </c>
      <c r="C99" s="14">
        <v>35.115000763627016</v>
      </c>
      <c r="D99" s="14">
        <v>14.212788926332962</v>
      </c>
      <c r="E99" s="14">
        <v>8.9862927129755565</v>
      </c>
      <c r="F99" s="14">
        <v>15.27219516518811</v>
      </c>
      <c r="G99" s="14">
        <v>13.545154679236479</v>
      </c>
      <c r="H99" s="20">
        <f t="shared" si="11"/>
        <v>11.987953689529064</v>
      </c>
      <c r="J99" s="22">
        <v>133760579</v>
      </c>
      <c r="K99" s="22">
        <v>8739204846</v>
      </c>
      <c r="L99" s="22">
        <v>3258682965</v>
      </c>
      <c r="M99" s="22">
        <v>1817631453</v>
      </c>
      <c r="N99" s="22">
        <v>2754482106</v>
      </c>
      <c r="O99" s="22">
        <v>3171818440</v>
      </c>
      <c r="P99" s="21">
        <v>22106191627</v>
      </c>
      <c r="Q99" s="15">
        <f t="shared" si="10"/>
        <v>2230611238</v>
      </c>
      <c r="S99" s="35">
        <f t="shared" si="12"/>
        <v>2448893213</v>
      </c>
      <c r="T99" s="35">
        <f t="shared" si="13"/>
        <v>97651049020</v>
      </c>
      <c r="U99" s="35">
        <f t="shared" si="14"/>
        <v>39524240865</v>
      </c>
      <c r="V99" s="35">
        <f t="shared" si="15"/>
        <v>24989915738</v>
      </c>
      <c r="W99" s="35">
        <f t="shared" si="16"/>
        <v>42470335933</v>
      </c>
      <c r="X99" s="35">
        <f t="shared" si="17"/>
        <v>37667621666</v>
      </c>
      <c r="Y99" s="35">
        <f t="shared" si="18"/>
        <v>278089262684</v>
      </c>
      <c r="Z99" s="35">
        <f t="shared" si="19"/>
        <v>33337206249</v>
      </c>
    </row>
    <row r="100" spans="1:26">
      <c r="A100" s="19">
        <v>45566</v>
      </c>
      <c r="B100" s="14">
        <v>0.93165548854155267</v>
      </c>
      <c r="C100" s="14">
        <v>35.262048825193958</v>
      </c>
      <c r="D100" s="14">
        <v>14.023087644749765</v>
      </c>
      <c r="E100" s="14">
        <v>9.058183072282759</v>
      </c>
      <c r="F100" s="14">
        <v>15.074802982312727</v>
      </c>
      <c r="G100" s="14">
        <v>13.685186521940098</v>
      </c>
      <c r="H100" s="20">
        <f t="shared" si="11"/>
        <v>11.965035464979138</v>
      </c>
      <c r="J100" s="22">
        <v>296312614</v>
      </c>
      <c r="K100" s="22">
        <v>8721835361</v>
      </c>
      <c r="L100" s="22">
        <v>3289683745</v>
      </c>
      <c r="M100" s="22">
        <v>2108977497</v>
      </c>
      <c r="N100" s="22">
        <v>3498157908</v>
      </c>
      <c r="O100" s="22">
        <v>2768961250</v>
      </c>
      <c r="P100" s="21">
        <v>23182509478</v>
      </c>
      <c r="Q100" s="15">
        <f t="shared" si="10"/>
        <v>2498581103</v>
      </c>
      <c r="S100" s="35">
        <f t="shared" si="12"/>
        <v>2580908213</v>
      </c>
      <c r="T100" s="35">
        <f t="shared" si="13"/>
        <v>97684296974</v>
      </c>
      <c r="U100" s="35">
        <f t="shared" si="14"/>
        <v>38847301947</v>
      </c>
      <c r="V100" s="35">
        <f t="shared" si="15"/>
        <v>25093330500</v>
      </c>
      <c r="W100" s="35">
        <f t="shared" si="16"/>
        <v>41760804616</v>
      </c>
      <c r="X100" s="35">
        <f t="shared" si="17"/>
        <v>37911235135</v>
      </c>
      <c r="Y100" s="35">
        <f t="shared" si="18"/>
        <v>277023880888</v>
      </c>
      <c r="Z100" s="35">
        <f t="shared" si="19"/>
        <v>33146003503</v>
      </c>
    </row>
    <row r="101" spans="1:26">
      <c r="A101" s="19">
        <v>45597</v>
      </c>
      <c r="B101" s="14">
        <v>1.0452156079589114</v>
      </c>
      <c r="C101" s="14">
        <v>35.379466332583775</v>
      </c>
      <c r="D101" s="14">
        <v>13.693736794139364</v>
      </c>
      <c r="E101" s="14">
        <v>9.375793827200269</v>
      </c>
      <c r="F101" s="14">
        <v>14.729997887279684</v>
      </c>
      <c r="G101" s="14">
        <v>13.719149570094464</v>
      </c>
      <c r="H101" s="20">
        <f t="shared" si="11"/>
        <v>12.05663998074354</v>
      </c>
      <c r="J101" s="22">
        <v>385674198</v>
      </c>
      <c r="K101" s="22">
        <v>8353652349</v>
      </c>
      <c r="L101" s="22">
        <v>3125064341</v>
      </c>
      <c r="M101" s="22">
        <v>2649201339</v>
      </c>
      <c r="N101" s="22">
        <v>3171076201</v>
      </c>
      <c r="O101" s="22">
        <v>2710300739</v>
      </c>
      <c r="P101" s="21">
        <v>23544631073</v>
      </c>
      <c r="Q101" s="15">
        <f t="shared" si="10"/>
        <v>3149661906</v>
      </c>
      <c r="S101" s="35">
        <f t="shared" si="12"/>
        <v>2894094686</v>
      </c>
      <c r="T101" s="35">
        <f t="shared" si="13"/>
        <v>97962109183</v>
      </c>
      <c r="U101" s="35">
        <f t="shared" si="14"/>
        <v>37916550983</v>
      </c>
      <c r="V101" s="35">
        <f t="shared" si="15"/>
        <v>25960610314</v>
      </c>
      <c r="W101" s="35">
        <f t="shared" si="16"/>
        <v>40785851537</v>
      </c>
      <c r="X101" s="35">
        <f t="shared" si="17"/>
        <v>37986916350</v>
      </c>
      <c r="Y101" s="35">
        <f t="shared" si="18"/>
        <v>276889724996</v>
      </c>
      <c r="Z101" s="35">
        <f t="shared" si="19"/>
        <v>33383591943</v>
      </c>
    </row>
    <row r="102" spans="1:26">
      <c r="A102" s="19">
        <v>45627</v>
      </c>
      <c r="B102" s="14">
        <v>1.0165520196322464</v>
      </c>
      <c r="C102" s="14">
        <v>35.603955768411502</v>
      </c>
      <c r="D102" s="14">
        <v>13.577170538318381</v>
      </c>
      <c r="E102" s="14">
        <v>9.3622614573036884</v>
      </c>
      <c r="F102" s="14">
        <v>14.870693113711361</v>
      </c>
      <c r="G102" s="14">
        <v>13.581378816192343</v>
      </c>
      <c r="H102" s="20">
        <f t="shared" si="11"/>
        <v>11.987988286430493</v>
      </c>
      <c r="J102" s="22">
        <v>275490193</v>
      </c>
      <c r="K102" s="22">
        <v>8039038290</v>
      </c>
      <c r="L102" s="22">
        <v>2966350524</v>
      </c>
      <c r="M102" s="22">
        <v>2625612073</v>
      </c>
      <c r="N102" s="22">
        <v>3727611725</v>
      </c>
      <c r="O102" s="22">
        <v>2540988277</v>
      </c>
      <c r="P102" s="21">
        <v>23586950424</v>
      </c>
      <c r="Q102" s="15">
        <f t="shared" si="10"/>
        <v>3411859342</v>
      </c>
      <c r="S102" s="35">
        <f t="shared" si="12"/>
        <v>2800560584</v>
      </c>
      <c r="T102" s="35">
        <f t="shared" si="13"/>
        <v>98087489114</v>
      </c>
      <c r="U102" s="35">
        <f t="shared" si="14"/>
        <v>37404567516</v>
      </c>
      <c r="V102" s="35">
        <f t="shared" si="15"/>
        <v>25792659803</v>
      </c>
      <c r="W102" s="35">
        <f t="shared" si="16"/>
        <v>40968171020</v>
      </c>
      <c r="X102" s="35">
        <f t="shared" si="17"/>
        <v>37416161155</v>
      </c>
      <c r="Y102" s="35">
        <f t="shared" si="18"/>
        <v>275496052174</v>
      </c>
      <c r="Z102" s="35">
        <f t="shared" si="19"/>
        <v>33026442982</v>
      </c>
    </row>
    <row r="103" spans="1:26">
      <c r="A103" s="19">
        <v>45658</v>
      </c>
      <c r="B103" s="14">
        <v>1.0027845696597351</v>
      </c>
      <c r="C103" s="14">
        <v>35.699065131589911</v>
      </c>
      <c r="D103" s="14">
        <v>13.683586596534955</v>
      </c>
      <c r="E103" s="14">
        <v>9.4053129037431269</v>
      </c>
      <c r="F103" s="14">
        <v>14.823699410306315</v>
      </c>
      <c r="G103" s="14">
        <v>13.53154085974565</v>
      </c>
      <c r="H103" s="20">
        <f t="shared" si="11"/>
        <v>11.854010528420304</v>
      </c>
      <c r="J103" s="22">
        <v>193383652</v>
      </c>
      <c r="K103" s="22">
        <v>6833567275</v>
      </c>
      <c r="L103" s="22">
        <v>3183202597</v>
      </c>
      <c r="M103" s="22">
        <v>1532032831</v>
      </c>
      <c r="N103" s="22">
        <v>3417008789</v>
      </c>
      <c r="O103" s="22">
        <v>3041914362</v>
      </c>
      <c r="P103" s="21">
        <v>20116102432</v>
      </c>
      <c r="Q103" s="15">
        <f t="shared" si="10"/>
        <v>1914992926</v>
      </c>
      <c r="S103" s="35">
        <f t="shared" si="12"/>
        <v>2747728658</v>
      </c>
      <c r="T103" s="35">
        <f t="shared" si="13"/>
        <v>97818960616</v>
      </c>
      <c r="U103" s="35">
        <f t="shared" si="14"/>
        <v>37494377330</v>
      </c>
      <c r="V103" s="35">
        <f t="shared" si="15"/>
        <v>25771485307</v>
      </c>
      <c r="W103" s="35">
        <f t="shared" si="16"/>
        <v>40618398926</v>
      </c>
      <c r="X103" s="35">
        <f t="shared" si="17"/>
        <v>37077757010</v>
      </c>
      <c r="Y103" s="35">
        <f t="shared" si="18"/>
        <v>274009823861</v>
      </c>
      <c r="Z103" s="35">
        <f t="shared" si="19"/>
        <v>32481116014</v>
      </c>
    </row>
    <row r="104" spans="1:26">
      <c r="A104" s="19">
        <v>45689</v>
      </c>
      <c r="B104" s="14">
        <v>1.0234930569107303</v>
      </c>
      <c r="C104" s="14">
        <v>35.70781083535865</v>
      </c>
      <c r="D104" s="14">
        <v>13.57241566793023</v>
      </c>
      <c r="E104" s="14">
        <v>9.5811108535856704</v>
      </c>
      <c r="F104" s="14">
        <v>14.867361957988095</v>
      </c>
      <c r="G104" s="14">
        <v>13.344296791875863</v>
      </c>
      <c r="H104" s="20">
        <f t="shared" si="11"/>
        <v>11.903510836350762</v>
      </c>
      <c r="J104" s="22">
        <v>169021085</v>
      </c>
      <c r="K104" s="22">
        <v>6913172255</v>
      </c>
      <c r="L104" s="22">
        <v>2816261119</v>
      </c>
      <c r="M104" s="22">
        <v>1869447102</v>
      </c>
      <c r="N104" s="22">
        <v>3054143894</v>
      </c>
      <c r="O104" s="22">
        <v>2283784404</v>
      </c>
      <c r="P104" s="21">
        <v>19239321650</v>
      </c>
      <c r="Q104" s="15">
        <f t="shared" si="10"/>
        <v>2133491791</v>
      </c>
      <c r="S104" s="35">
        <f t="shared" si="12"/>
        <v>2780413433</v>
      </c>
      <c r="T104" s="35">
        <f t="shared" si="13"/>
        <v>97003566599</v>
      </c>
      <c r="U104" s="35">
        <f t="shared" si="14"/>
        <v>36870720897</v>
      </c>
      <c r="V104" s="35">
        <f t="shared" si="15"/>
        <v>26027972677</v>
      </c>
      <c r="W104" s="35">
        <f t="shared" si="16"/>
        <v>40388562113</v>
      </c>
      <c r="X104" s="35">
        <f t="shared" si="17"/>
        <v>36251014898</v>
      </c>
      <c r="Y104" s="35">
        <f t="shared" si="18"/>
        <v>271659244662</v>
      </c>
      <c r="Z104" s="35">
        <f t="shared" si="19"/>
        <v>32336994045</v>
      </c>
    </row>
    <row r="105" spans="1:26">
      <c r="A105" s="19">
        <v>45717</v>
      </c>
      <c r="B105" s="14">
        <v>1.0434239083952186</v>
      </c>
      <c r="C105" s="14">
        <v>35.539209753149279</v>
      </c>
      <c r="D105" s="14">
        <v>13.484699908612384</v>
      </c>
      <c r="E105" s="14">
        <v>9.8096717031143221</v>
      </c>
      <c r="F105" s="14">
        <v>14.921930326209825</v>
      </c>
      <c r="G105" s="14">
        <v>13.351577887146709</v>
      </c>
      <c r="H105" s="20">
        <f t="shared" si="11"/>
        <v>11.849486513372256</v>
      </c>
      <c r="J105" s="22">
        <v>165019436</v>
      </c>
      <c r="K105" s="22">
        <v>8929227058</v>
      </c>
      <c r="L105" s="22">
        <v>3623127359</v>
      </c>
      <c r="M105" s="22">
        <v>2568136113</v>
      </c>
      <c r="N105" s="22">
        <v>3752130410</v>
      </c>
      <c r="O105" s="22">
        <v>3677657659</v>
      </c>
      <c r="P105" s="21">
        <v>25935748748</v>
      </c>
      <c r="Q105" s="15">
        <f t="shared" si="10"/>
        <v>3220450713</v>
      </c>
      <c r="S105" s="35">
        <f t="shared" si="12"/>
        <v>2874061273</v>
      </c>
      <c r="T105" s="35">
        <f t="shared" si="13"/>
        <v>97891054252</v>
      </c>
      <c r="U105" s="35">
        <f t="shared" si="14"/>
        <v>37142961239</v>
      </c>
      <c r="V105" s="35">
        <f t="shared" si="15"/>
        <v>27020271738</v>
      </c>
      <c r="W105" s="35">
        <f t="shared" si="16"/>
        <v>41101743715</v>
      </c>
      <c r="X105" s="35">
        <f t="shared" si="17"/>
        <v>36776282995</v>
      </c>
      <c r="Y105" s="35">
        <f t="shared" si="18"/>
        <v>275445246967</v>
      </c>
      <c r="Z105" s="35">
        <f t="shared" si="19"/>
        <v>32638871755</v>
      </c>
    </row>
    <row r="106" spans="1:26">
      <c r="A106" s="19">
        <v>45748</v>
      </c>
      <c r="B106" s="14">
        <v>1.0473869963231321</v>
      </c>
      <c r="C106" s="14">
        <v>35.741877536016617</v>
      </c>
      <c r="D106" s="14">
        <v>13.610709853610961</v>
      </c>
      <c r="E106" s="14">
        <v>9.7112489247113878</v>
      </c>
      <c r="F106" s="14">
        <v>15.287583639494425</v>
      </c>
      <c r="G106" s="14">
        <v>13.053692733740688</v>
      </c>
      <c r="H106" s="20">
        <f t="shared" si="11"/>
        <v>11.547500316102784</v>
      </c>
      <c r="J106" s="22">
        <v>138242619</v>
      </c>
      <c r="K106" s="22">
        <v>6278301042</v>
      </c>
      <c r="L106" s="22">
        <v>2513052578</v>
      </c>
      <c r="M106" s="22">
        <v>1774960076</v>
      </c>
      <c r="N106" s="22">
        <v>3612500120</v>
      </c>
      <c r="O106" s="22">
        <v>1774888375</v>
      </c>
      <c r="P106" s="21">
        <v>17708699220</v>
      </c>
      <c r="Q106" s="15">
        <f t="shared" si="10"/>
        <v>1616754410</v>
      </c>
      <c r="S106" s="35">
        <f t="shared" si="12"/>
        <v>2816210241</v>
      </c>
      <c r="T106" s="35">
        <f t="shared" si="13"/>
        <v>96102626730</v>
      </c>
      <c r="U106" s="35">
        <f t="shared" si="14"/>
        <v>36596425783</v>
      </c>
      <c r="V106" s="35">
        <f t="shared" si="15"/>
        <v>26111569812</v>
      </c>
      <c r="W106" s="35">
        <f t="shared" si="16"/>
        <v>41105197751</v>
      </c>
      <c r="X106" s="35">
        <f t="shared" si="17"/>
        <v>35098720233</v>
      </c>
      <c r="Y106" s="35">
        <f t="shared" si="18"/>
        <v>268879625608</v>
      </c>
      <c r="Z106" s="35">
        <f t="shared" si="19"/>
        <v>31048875058</v>
      </c>
    </row>
    <row r="107" spans="1:26">
      <c r="A107" s="19">
        <v>45778</v>
      </c>
      <c r="B107" s="14">
        <v>1.054195514361316</v>
      </c>
      <c r="C107" s="14">
        <v>35.974335664371715</v>
      </c>
      <c r="D107" s="14">
        <v>13.531322195151221</v>
      </c>
      <c r="E107" s="14">
        <v>9.7476588171755214</v>
      </c>
      <c r="F107" s="14">
        <v>15.369851545059845</v>
      </c>
      <c r="G107" s="14">
        <v>12.998606610111308</v>
      </c>
      <c r="H107" s="20">
        <f t="shared" si="11"/>
        <v>11.324029653769074</v>
      </c>
      <c r="J107" s="22">
        <v>113701624</v>
      </c>
      <c r="K107" s="22">
        <v>7921805855</v>
      </c>
      <c r="L107" s="22">
        <v>2848418239</v>
      </c>
      <c r="M107" s="22">
        <v>2103298263</v>
      </c>
      <c r="N107" s="22">
        <v>3042776749</v>
      </c>
      <c r="O107" s="22">
        <v>2917165727</v>
      </c>
      <c r="P107" s="21">
        <v>20601536118</v>
      </c>
      <c r="Q107" s="15">
        <f t="shared" si="10"/>
        <v>1654369661</v>
      </c>
      <c r="S107" s="35">
        <f t="shared" si="12"/>
        <v>2803148699</v>
      </c>
      <c r="T107" s="35">
        <f t="shared" si="13"/>
        <v>95657219976</v>
      </c>
      <c r="U107" s="35">
        <f t="shared" si="14"/>
        <v>35980335422</v>
      </c>
      <c r="V107" s="35">
        <f t="shared" si="15"/>
        <v>25919420790</v>
      </c>
      <c r="W107" s="35">
        <f t="shared" si="16"/>
        <v>40869059653</v>
      </c>
      <c r="X107" s="35">
        <f t="shared" si="17"/>
        <v>34563823040</v>
      </c>
      <c r="Y107" s="35">
        <f t="shared" si="18"/>
        <v>265904018355</v>
      </c>
      <c r="Z107" s="35">
        <f t="shared" si="19"/>
        <v>30111010775</v>
      </c>
    </row>
    <row r="108" spans="1:26">
      <c r="A108" s="19">
        <v>45809</v>
      </c>
      <c r="B108" s="14">
        <v>1.0583107533576601</v>
      </c>
      <c r="C108" s="14">
        <v>36.358856363089139</v>
      </c>
      <c r="D108" s="14">
        <v>13.563299342099736</v>
      </c>
      <c r="E108" s="14">
        <v>9.4802089165467294</v>
      </c>
      <c r="F108" s="14">
        <v>15.546183484108663</v>
      </c>
      <c r="G108" s="14">
        <v>12.914621388852849</v>
      </c>
      <c r="H108" s="20">
        <f t="shared" si="11"/>
        <v>11.078519751945223</v>
      </c>
      <c r="J108" s="22">
        <v>129125162</v>
      </c>
      <c r="K108" s="22">
        <v>7954161643</v>
      </c>
      <c r="L108" s="22">
        <v>2561014783</v>
      </c>
      <c r="M108" s="22">
        <v>1467561012</v>
      </c>
      <c r="N108" s="22">
        <v>3130276699</v>
      </c>
      <c r="O108" s="22">
        <v>2720802114</v>
      </c>
      <c r="P108" s="21">
        <v>19648565095</v>
      </c>
      <c r="Q108" s="15">
        <f t="shared" si="10"/>
        <v>1685623682</v>
      </c>
      <c r="S108" s="35">
        <f t="shared" si="12"/>
        <v>2770073232</v>
      </c>
      <c r="T108" s="35">
        <f t="shared" si="13"/>
        <v>95167411309</v>
      </c>
      <c r="U108" s="35">
        <f t="shared" si="14"/>
        <v>35501229035</v>
      </c>
      <c r="V108" s="35">
        <f t="shared" si="15"/>
        <v>24813952679</v>
      </c>
      <c r="W108" s="35">
        <f t="shared" si="16"/>
        <v>40691324918</v>
      </c>
      <c r="X108" s="35">
        <f t="shared" si="17"/>
        <v>33803348305</v>
      </c>
      <c r="Y108" s="35">
        <f t="shared" si="18"/>
        <v>261744780493</v>
      </c>
      <c r="Z108" s="35">
        <f t="shared" si="19"/>
        <v>28997441015</v>
      </c>
    </row>
    <row r="109" spans="1:26">
      <c r="A109" s="19">
        <v>45839</v>
      </c>
      <c r="B109" s="14">
        <v>1.0037040005375784</v>
      </c>
      <c r="C109" s="14">
        <v>36.663464656778196</v>
      </c>
      <c r="D109" s="14">
        <v>13.737117884797097</v>
      </c>
      <c r="E109" s="14">
        <v>9.5054269774032676</v>
      </c>
      <c r="F109" s="14">
        <v>15.229637654516143</v>
      </c>
      <c r="G109" s="14">
        <v>12.873411444081778</v>
      </c>
      <c r="H109" s="20">
        <f t="shared" si="11"/>
        <v>10.987237381885933</v>
      </c>
      <c r="J109" s="22">
        <v>85834075</v>
      </c>
      <c r="K109" s="22">
        <v>7075289614</v>
      </c>
      <c r="L109" s="22">
        <v>2108521440</v>
      </c>
      <c r="M109" s="22">
        <v>1781091934</v>
      </c>
      <c r="N109" s="22">
        <v>2495836024</v>
      </c>
      <c r="O109" s="22">
        <v>2391060593</v>
      </c>
      <c r="P109" s="21">
        <v>17853009671</v>
      </c>
      <c r="Q109" s="15">
        <f t="shared" si="10"/>
        <v>1915375991</v>
      </c>
      <c r="S109" s="35">
        <f t="shared" si="12"/>
        <v>2570967361</v>
      </c>
      <c r="T109" s="35">
        <f t="shared" si="13"/>
        <v>93912718215</v>
      </c>
      <c r="U109" s="35">
        <f t="shared" si="14"/>
        <v>35187347761</v>
      </c>
      <c r="V109" s="35">
        <f t="shared" si="15"/>
        <v>24347957663</v>
      </c>
      <c r="W109" s="35">
        <f t="shared" si="16"/>
        <v>39010406762</v>
      </c>
      <c r="X109" s="35">
        <f t="shared" si="17"/>
        <v>32974981299</v>
      </c>
      <c r="Y109" s="35">
        <f t="shared" si="18"/>
        <v>256147948926</v>
      </c>
      <c r="Z109" s="35">
        <f t="shared" si="19"/>
        <v>28143569865</v>
      </c>
    </row>
    <row r="110" spans="1:26">
      <c r="A110" s="19">
        <v>45870</v>
      </c>
      <c r="B110" s="14">
        <v>0.86627251320791254</v>
      </c>
      <c r="C110" s="14">
        <v>36.916820157655465</v>
      </c>
      <c r="D110" s="14">
        <v>13.843853521606706</v>
      </c>
      <c r="E110" s="14">
        <v>9.4896495193607766</v>
      </c>
      <c r="F110" s="14">
        <v>15.299321284907972</v>
      </c>
      <c r="G110" s="14">
        <v>12.933012125210988</v>
      </c>
      <c r="H110" s="20">
        <f t="shared" si="11"/>
        <v>10.651070878050177</v>
      </c>
      <c r="J110" s="22">
        <v>91976425</v>
      </c>
      <c r="K110" s="22">
        <v>7038233304</v>
      </c>
      <c r="L110" s="22">
        <v>2505794180</v>
      </c>
      <c r="M110" s="22">
        <v>1556099548</v>
      </c>
      <c r="N110" s="22">
        <v>2801769869</v>
      </c>
      <c r="O110" s="22">
        <v>2510257855</v>
      </c>
      <c r="P110" s="21">
        <v>17845870534</v>
      </c>
      <c r="Q110" s="15">
        <f t="shared" si="10"/>
        <v>1341739353</v>
      </c>
      <c r="S110" s="35">
        <f t="shared" si="12"/>
        <v>2177541662</v>
      </c>
      <c r="T110" s="35">
        <f t="shared" si="13"/>
        <v>92797488892</v>
      </c>
      <c r="U110" s="35">
        <f t="shared" si="14"/>
        <v>34799173870</v>
      </c>
      <c r="V110" s="35">
        <f t="shared" si="15"/>
        <v>23854049241</v>
      </c>
      <c r="W110" s="35">
        <f t="shared" si="16"/>
        <v>38457770494</v>
      </c>
      <c r="X110" s="35">
        <f t="shared" si="17"/>
        <v>32509599795</v>
      </c>
      <c r="Y110" s="35">
        <f t="shared" si="18"/>
        <v>251369136070</v>
      </c>
      <c r="Z110" s="35">
        <f t="shared" si="19"/>
        <v>26773512116</v>
      </c>
    </row>
    <row r="111" spans="1:26">
      <c r="A111" s="19">
        <v>45901</v>
      </c>
      <c r="B111" s="14">
        <v>0.84501128814769633</v>
      </c>
      <c r="C111" s="14">
        <v>36.906911078408356</v>
      </c>
      <c r="D111" s="14">
        <v>14.003196053667796</v>
      </c>
      <c r="E111" s="14">
        <v>9.3622209692451879</v>
      </c>
      <c r="F111" s="14">
        <v>15.424615744538006</v>
      </c>
      <c r="G111" s="14">
        <v>12.968953783771326</v>
      </c>
      <c r="H111" s="20">
        <f t="shared" si="11"/>
        <v>10.489091082221634</v>
      </c>
      <c r="J111" s="22">
        <v>37999097</v>
      </c>
      <c r="K111" s="22">
        <v>6866035032</v>
      </c>
      <c r="L111" s="22">
        <v>2957954749</v>
      </c>
      <c r="M111" s="22">
        <v>1028464691</v>
      </c>
      <c r="N111" s="22">
        <v>2296984261</v>
      </c>
      <c r="O111" s="22">
        <v>2612692350</v>
      </c>
      <c r="P111" s="21">
        <v>17098297531</v>
      </c>
      <c r="Q111" s="15">
        <f t="shared" si="10"/>
        <v>1298167351</v>
      </c>
      <c r="S111" s="35">
        <f t="shared" si="12"/>
        <v>2081780180</v>
      </c>
      <c r="T111" s="35">
        <f t="shared" si="13"/>
        <v>90924319078</v>
      </c>
      <c r="U111" s="35">
        <f t="shared" si="14"/>
        <v>34498445654</v>
      </c>
      <c r="V111" s="35">
        <f t="shared" si="15"/>
        <v>23064882479</v>
      </c>
      <c r="W111" s="35">
        <f t="shared" si="16"/>
        <v>38000272649</v>
      </c>
      <c r="X111" s="35">
        <f t="shared" si="17"/>
        <v>31950473705</v>
      </c>
      <c r="Y111" s="35">
        <f t="shared" si="18"/>
        <v>246361241974</v>
      </c>
      <c r="Z111" s="35">
        <f t="shared" si="19"/>
        <v>25841068229</v>
      </c>
    </row>
    <row r="112" spans="1:26">
      <c r="A112" s="19">
        <v>45931</v>
      </c>
      <c r="B112" s="14">
        <v>0.78740899510638329</v>
      </c>
      <c r="C112" s="14">
        <v>37.106097936531825</v>
      </c>
      <c r="D112" s="14">
        <v>14.237630551065486</v>
      </c>
      <c r="E112" s="14">
        <v>9.3522380418589695</v>
      </c>
      <c r="F112" s="14">
        <v>15.358560493876242</v>
      </c>
      <c r="G112" s="14">
        <v>12.875263513042237</v>
      </c>
      <c r="H112" s="20">
        <f t="shared" si="11"/>
        <v>10.282800468518857</v>
      </c>
      <c r="J112" s="22">
        <v>119177353</v>
      </c>
      <c r="K112" s="22">
        <v>7552575392</v>
      </c>
      <c r="L112" s="22">
        <v>3230304518</v>
      </c>
      <c r="M112" s="22">
        <v>1666001522</v>
      </c>
      <c r="N112" s="22">
        <v>2648342505</v>
      </c>
      <c r="O112" s="22">
        <v>1962156697</v>
      </c>
      <c r="P112" s="21">
        <v>18708930751</v>
      </c>
      <c r="Q112" s="15">
        <f t="shared" si="10"/>
        <v>1530372764</v>
      </c>
      <c r="S112" s="35">
        <f t="shared" si="12"/>
        <v>1904644919</v>
      </c>
      <c r="T112" s="35">
        <f t="shared" si="13"/>
        <v>89755059109</v>
      </c>
      <c r="U112" s="35">
        <f t="shared" si="14"/>
        <v>34439066427</v>
      </c>
      <c r="V112" s="35">
        <f t="shared" si="15"/>
        <v>22621906504</v>
      </c>
      <c r="W112" s="35">
        <f t="shared" si="16"/>
        <v>37150457246</v>
      </c>
      <c r="X112" s="35">
        <f t="shared" si="17"/>
        <v>31143669152</v>
      </c>
      <c r="Y112" s="35">
        <f t="shared" si="18"/>
        <v>241887663247</v>
      </c>
      <c r="Z112" s="35">
        <f t="shared" si="19"/>
        <v>24872859890</v>
      </c>
    </row>
    <row r="113" spans="1:26">
      <c r="A113" s="19">
        <v>45962</v>
      </c>
      <c r="B113" s="14">
        <v>0.71730997475920266</v>
      </c>
      <c r="C113" s="14">
        <v>37.263302855468424</v>
      </c>
      <c r="D113" s="14">
        <v>14.267632140239369</v>
      </c>
      <c r="E113" s="14">
        <v>9.1178953581106761</v>
      </c>
      <c r="F113" s="14">
        <v>15.735429272658349</v>
      </c>
      <c r="G113" s="14">
        <v>12.981399842700894</v>
      </c>
      <c r="H113" s="20">
        <f t="shared" si="11"/>
        <v>9.9170305560630823</v>
      </c>
      <c r="J113" s="22">
        <v>173323535</v>
      </c>
      <c r="K113" s="22">
        <v>6511037791</v>
      </c>
      <c r="L113" s="22">
        <v>2346525116</v>
      </c>
      <c r="M113" s="22">
        <v>1538444107</v>
      </c>
      <c r="N113" s="22">
        <v>3144007045</v>
      </c>
      <c r="O113" s="22">
        <v>2192649852</v>
      </c>
      <c r="P113" s="21">
        <v>17579270327</v>
      </c>
      <c r="Q113" s="15">
        <f t="shared" si="10"/>
        <v>1673282881</v>
      </c>
      <c r="S113" s="35">
        <f t="shared" si="12"/>
        <v>1692294256</v>
      </c>
      <c r="T113" s="35">
        <f t="shared" si="13"/>
        <v>87912444551</v>
      </c>
      <c r="U113" s="35">
        <f t="shared" si="14"/>
        <v>33660527202</v>
      </c>
      <c r="V113" s="35">
        <f t="shared" si="15"/>
        <v>21511149272</v>
      </c>
      <c r="W113" s="35">
        <f t="shared" si="16"/>
        <v>37123388090</v>
      </c>
      <c r="X113" s="35">
        <f t="shared" si="17"/>
        <v>30626018265</v>
      </c>
      <c r="Y113" s="35">
        <f t="shared" si="18"/>
        <v>235922302501</v>
      </c>
      <c r="Z113" s="35">
        <f t="shared" si="19"/>
        <v>23396480865</v>
      </c>
    </row>
    <row r="114" spans="1:26">
      <c r="A114" s="19">
        <v>45992</v>
      </c>
      <c r="B114" s="14">
        <v>0.69948464477295769</v>
      </c>
      <c r="C114" s="14">
        <v>37.307394850784114</v>
      </c>
      <c r="D114" s="14">
        <v>14.261301132775886</v>
      </c>
      <c r="E114" s="14">
        <v>9.0037460324242833</v>
      </c>
      <c r="F114" s="14">
        <v>15.724593208134422</v>
      </c>
      <c r="G114" s="14">
        <v>13.262543454195724</v>
      </c>
      <c r="H114" s="20">
        <f t="shared" si="11"/>
        <v>9.7409366769126251</v>
      </c>
      <c r="J114" s="15">
        <v>208166750</v>
      </c>
      <c r="K114" s="15">
        <v>6795297898</v>
      </c>
      <c r="L114" s="15">
        <v>2436211915</v>
      </c>
      <c r="M114" s="15">
        <v>2031039912</v>
      </c>
      <c r="N114" s="15">
        <v>3133981937</v>
      </c>
      <c r="O114" s="15">
        <v>2725147448</v>
      </c>
      <c r="P114" s="15">
        <v>19974425336</v>
      </c>
      <c r="Q114" s="15">
        <f t="shared" si="10"/>
        <v>2644579476</v>
      </c>
      <c r="S114" s="35">
        <f>SUM(J103:J114)</f>
        <v>1624970813</v>
      </c>
      <c r="T114" s="35">
        <f t="shared" si="13"/>
        <v>86668704159</v>
      </c>
      <c r="U114" s="35">
        <f t="shared" si="14"/>
        <v>33130388593</v>
      </c>
      <c r="V114" s="35">
        <f t="shared" si="15"/>
        <v>20916577111</v>
      </c>
      <c r="W114" s="35">
        <f t="shared" si="16"/>
        <v>36529758302</v>
      </c>
      <c r="X114" s="35">
        <f t="shared" si="17"/>
        <v>30810177436</v>
      </c>
      <c r="Y114" s="35">
        <f t="shared" si="18"/>
        <v>232309777413</v>
      </c>
      <c r="Z114" s="35">
        <f t="shared" si="19"/>
        <v>22629200999</v>
      </c>
    </row>
  </sheetData>
  <mergeCells count="2">
    <mergeCell ref="S5:Z5"/>
    <mergeCell ref="J5:Q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8D753-E8EE-4FA8-8A69-321E90430DB0}">
  <dimension ref="A1:Q115"/>
  <sheetViews>
    <sheetView tabSelected="1" zoomScale="80" zoomScaleNormal="80" zoomScaleSheetLayoutView="90" workbookViewId="0">
      <pane xSplit="1" ySplit="3" topLeftCell="O4" activePane="bottomRight" state="frozen"/>
      <selection pane="bottomRight" activeCell="O14" sqref="O14"/>
      <selection pane="bottomLeft" activeCell="A2" sqref="A2"/>
      <selection pane="topRight" activeCell="B1" sqref="B1"/>
    </sheetView>
  </sheetViews>
  <sheetFormatPr defaultRowHeight="14.45"/>
  <cols>
    <col min="1" max="1" width="10.7109375" customWidth="1"/>
    <col min="2" max="2" width="9" customWidth="1"/>
    <col min="3" max="3" width="5.7109375" bestFit="1" customWidth="1"/>
    <col min="4" max="4" width="12.28515625" bestFit="1" customWidth="1"/>
    <col min="5" max="6" width="12.28515625" customWidth="1"/>
    <col min="7" max="7" width="17.7109375" bestFit="1" customWidth="1"/>
    <col min="8" max="8" width="16" bestFit="1" customWidth="1"/>
    <col min="9" max="9" width="17.7109375" bestFit="1" customWidth="1"/>
    <col min="10" max="10" width="14.42578125" customWidth="1"/>
    <col min="11" max="11" width="16" bestFit="1" customWidth="1"/>
    <col min="12" max="12" width="14.85546875" bestFit="1" customWidth="1"/>
    <col min="13" max="13" width="16" bestFit="1" customWidth="1"/>
    <col min="15" max="15" width="16" bestFit="1" customWidth="1"/>
    <col min="16" max="16" width="14.85546875" bestFit="1" customWidth="1"/>
    <col min="17" max="17" width="16" bestFit="1" customWidth="1"/>
  </cols>
  <sheetData>
    <row r="1" spans="1:17">
      <c r="A1" s="9" t="s">
        <v>13</v>
      </c>
    </row>
    <row r="3" spans="1:17">
      <c r="B3" s="39" t="s">
        <v>59</v>
      </c>
      <c r="C3" s="39" t="s">
        <v>59</v>
      </c>
      <c r="D3" s="39" t="s">
        <v>59</v>
      </c>
      <c r="E3" s="25"/>
      <c r="F3" s="25"/>
      <c r="G3" s="39" t="s">
        <v>60</v>
      </c>
      <c r="H3" s="39" t="s">
        <v>60</v>
      </c>
      <c r="I3" s="39" t="s">
        <v>60</v>
      </c>
      <c r="J3" t="s">
        <v>61</v>
      </c>
      <c r="K3" s="39" t="s">
        <v>62</v>
      </c>
      <c r="L3" s="39" t="s">
        <v>62</v>
      </c>
      <c r="M3" s="39" t="s">
        <v>62</v>
      </c>
      <c r="N3" t="s">
        <v>61</v>
      </c>
      <c r="O3" s="39" t="s">
        <v>63</v>
      </c>
      <c r="P3" s="39" t="s">
        <v>63</v>
      </c>
      <c r="Q3" s="39" t="s">
        <v>63</v>
      </c>
    </row>
    <row r="4" spans="1:17">
      <c r="A4" s="3" t="s">
        <v>64</v>
      </c>
      <c r="B4" s="3" t="s">
        <v>17</v>
      </c>
      <c r="C4" s="3" t="s">
        <v>14</v>
      </c>
      <c r="D4" s="3" t="s">
        <v>65</v>
      </c>
      <c r="E4" s="3" t="s">
        <v>66</v>
      </c>
      <c r="F4" s="3"/>
      <c r="G4" s="3" t="s">
        <v>17</v>
      </c>
      <c r="H4" s="3" t="s">
        <v>14</v>
      </c>
      <c r="I4" s="3" t="s">
        <v>65</v>
      </c>
      <c r="J4" t="s">
        <v>61</v>
      </c>
      <c r="K4" s="3" t="s">
        <v>17</v>
      </c>
      <c r="L4" s="3" t="s">
        <v>14</v>
      </c>
      <c r="M4" s="3" t="s">
        <v>65</v>
      </c>
      <c r="N4" t="s">
        <v>61</v>
      </c>
      <c r="O4" s="3" t="s">
        <v>17</v>
      </c>
      <c r="P4" s="3" t="s">
        <v>14</v>
      </c>
      <c r="Q4" s="3" t="s">
        <v>65</v>
      </c>
    </row>
    <row r="5" spans="1:17">
      <c r="A5" s="4">
        <v>42736</v>
      </c>
      <c r="B5" s="5">
        <v>94.641113244150503</v>
      </c>
      <c r="C5" s="5">
        <v>88.341448130021277</v>
      </c>
      <c r="D5" s="5">
        <v>96.122217226010378</v>
      </c>
      <c r="E5" s="5">
        <v>95.910222312449434</v>
      </c>
      <c r="F5" s="5"/>
      <c r="G5" s="7">
        <v>2603100247825.8477</v>
      </c>
      <c r="H5" s="7">
        <v>462528597476.40137</v>
      </c>
      <c r="I5" s="7">
        <v>2140571650349.4453</v>
      </c>
      <c r="J5" s="6"/>
      <c r="K5" s="7">
        <v>215255060296.6983</v>
      </c>
      <c r="L5" s="7">
        <v>41335553396</v>
      </c>
      <c r="M5" s="7">
        <v>173919506900.6983</v>
      </c>
      <c r="N5" s="6"/>
      <c r="O5" s="7">
        <v>185653694459</v>
      </c>
      <c r="P5" s="7">
        <v>41335553396</v>
      </c>
      <c r="Q5" s="7">
        <v>144318141063</v>
      </c>
    </row>
    <row r="6" spans="1:17">
      <c r="A6" s="4">
        <v>42767</v>
      </c>
      <c r="B6" s="5">
        <v>94.360027344921832</v>
      </c>
      <c r="C6" s="5">
        <v>87.823610431887687</v>
      </c>
      <c r="D6" s="5">
        <v>95.896793655765549</v>
      </c>
      <c r="E6" s="5">
        <v>96.150797470540653</v>
      </c>
      <c r="F6" s="5"/>
      <c r="G6" s="7">
        <v>2595368990776.3359</v>
      </c>
      <c r="H6" s="7">
        <v>459817358875.40381</v>
      </c>
      <c r="I6" s="7">
        <v>2135551631900.9316</v>
      </c>
      <c r="J6" s="6"/>
      <c r="K6" s="7">
        <v>195582459201.89404</v>
      </c>
      <c r="L6" s="7">
        <v>32752172454.588005</v>
      </c>
      <c r="M6" s="7">
        <v>162830286747.30603</v>
      </c>
      <c r="N6" s="6"/>
      <c r="O6" s="7">
        <v>169238136418</v>
      </c>
      <c r="P6" s="7">
        <v>32784957412</v>
      </c>
      <c r="Q6" s="7">
        <v>136453179006</v>
      </c>
    </row>
    <row r="7" spans="1:17">
      <c r="A7" s="4">
        <v>42795</v>
      </c>
      <c r="B7" s="5">
        <v>94.712914023589761</v>
      </c>
      <c r="C7" s="5">
        <v>88.719078738225335</v>
      </c>
      <c r="D7" s="5">
        <v>96.122114853623643</v>
      </c>
      <c r="E7" s="5">
        <v>96.391372628631871</v>
      </c>
      <c r="F7" s="5"/>
      <c r="G7" s="7">
        <v>2605075125554.4121</v>
      </c>
      <c r="H7" s="7">
        <v>464505754963.33447</v>
      </c>
      <c r="I7" s="7">
        <v>2140569370591.0801</v>
      </c>
      <c r="J7" s="6"/>
      <c r="K7" s="7">
        <v>224641453513.85635</v>
      </c>
      <c r="L7" s="7">
        <v>34059712242.853291</v>
      </c>
      <c r="M7" s="7">
        <v>190581741271.00305</v>
      </c>
      <c r="N7" s="6"/>
      <c r="O7" s="7">
        <v>194066135793</v>
      </c>
      <c r="P7" s="7">
        <v>34161993661</v>
      </c>
      <c r="Q7" s="7">
        <v>159904142132</v>
      </c>
    </row>
    <row r="8" spans="1:17">
      <c r="A8" s="4">
        <v>42826</v>
      </c>
      <c r="B8" s="5">
        <v>94.947660950134804</v>
      </c>
      <c r="C8" s="5">
        <v>89.655311398630772</v>
      </c>
      <c r="D8" s="5">
        <v>96.191936614335987</v>
      </c>
      <c r="E8" s="5">
        <v>96.631947786723075</v>
      </c>
      <c r="F8" s="5"/>
      <c r="G8" s="7">
        <v>2611531830909.1914</v>
      </c>
      <c r="H8" s="7">
        <v>469407580646.46777</v>
      </c>
      <c r="I8" s="7">
        <v>2142124250262.7266</v>
      </c>
      <c r="J8" s="6"/>
      <c r="K8" s="7">
        <v>214626335113.33881</v>
      </c>
      <c r="L8" s="7">
        <v>37367061946.174828</v>
      </c>
      <c r="M8" s="7">
        <v>177259273167.16397</v>
      </c>
      <c r="N8" s="6"/>
      <c r="O8" s="7">
        <v>185868222510</v>
      </c>
      <c r="P8" s="7">
        <v>37441870879</v>
      </c>
      <c r="Q8" s="7">
        <v>148426351631</v>
      </c>
    </row>
    <row r="9" spans="1:17">
      <c r="A9" s="4">
        <v>42856</v>
      </c>
      <c r="B9" s="5">
        <v>95.479330442106431</v>
      </c>
      <c r="C9" s="5">
        <v>90.541838667485337</v>
      </c>
      <c r="D9" s="5">
        <v>96.640176073629164</v>
      </c>
      <c r="E9" s="5">
        <v>96.872522944814293</v>
      </c>
      <c r="F9" s="5"/>
      <c r="G9" s="7">
        <v>2626155380219.5469</v>
      </c>
      <c r="H9" s="7">
        <v>474049164217.57227</v>
      </c>
      <c r="I9" s="7">
        <v>2152106216001.9785</v>
      </c>
      <c r="J9" s="6"/>
      <c r="K9" s="7">
        <v>231515241117.82233</v>
      </c>
      <c r="L9" s="7">
        <v>41673414462.815186</v>
      </c>
      <c r="M9" s="7">
        <v>189841826655.00714</v>
      </c>
      <c r="N9" s="6"/>
      <c r="O9" s="7">
        <v>200330889176</v>
      </c>
      <c r="P9" s="7">
        <v>41756844722</v>
      </c>
      <c r="Q9" s="7">
        <v>158574044454</v>
      </c>
    </row>
    <row r="10" spans="1:17">
      <c r="A10" s="4">
        <v>42887</v>
      </c>
      <c r="B10" s="5">
        <v>95.773308866973366</v>
      </c>
      <c r="C10" s="5">
        <v>91.324230798806113</v>
      </c>
      <c r="D10" s="5">
        <v>96.819324349223351</v>
      </c>
      <c r="E10" s="5">
        <v>97.113098102905482</v>
      </c>
      <c r="F10" s="5"/>
      <c r="G10" s="7">
        <v>2634241245700.1484</v>
      </c>
      <c r="H10" s="7">
        <v>478145528300.75732</v>
      </c>
      <c r="I10" s="7">
        <v>2156095717399.3945</v>
      </c>
      <c r="J10" s="6"/>
      <c r="K10" s="7">
        <v>229584392049.93301</v>
      </c>
      <c r="L10" s="7">
        <v>42215820542.379005</v>
      </c>
      <c r="M10" s="7">
        <v>187368571507.55402</v>
      </c>
      <c r="N10" s="6"/>
      <c r="O10" s="7">
        <v>198174397651</v>
      </c>
      <c r="P10" s="7">
        <v>42258078621</v>
      </c>
      <c r="Q10" s="7">
        <v>155916319030</v>
      </c>
    </row>
    <row r="11" spans="1:17">
      <c r="A11" s="4">
        <v>42917</v>
      </c>
      <c r="B11" s="5">
        <v>96.105264187826108</v>
      </c>
      <c r="C11" s="5">
        <v>92.176983443278345</v>
      </c>
      <c r="D11" s="5">
        <v>97.028835861432228</v>
      </c>
      <c r="E11" s="5">
        <v>97.3536732609967</v>
      </c>
      <c r="F11" s="5"/>
      <c r="G11" s="7">
        <v>2643371664271.5117</v>
      </c>
      <c r="H11" s="7">
        <v>482610278347.20801</v>
      </c>
      <c r="I11" s="7">
        <v>2160761385924.3066</v>
      </c>
      <c r="J11" s="6"/>
      <c r="K11" s="7">
        <v>222510498146.77249</v>
      </c>
      <c r="L11" s="7">
        <v>43474075670.472527</v>
      </c>
      <c r="M11" s="7">
        <v>179036422476.29996</v>
      </c>
      <c r="N11" s="6"/>
      <c r="O11" s="7">
        <v>191754463142</v>
      </c>
      <c r="P11" s="7">
        <v>43561110857</v>
      </c>
      <c r="Q11" s="7">
        <v>148193352285</v>
      </c>
    </row>
    <row r="12" spans="1:17">
      <c r="A12" s="4">
        <v>42948</v>
      </c>
      <c r="B12" s="5">
        <v>96.260761432575919</v>
      </c>
      <c r="C12" s="5">
        <v>92.722273996815517</v>
      </c>
      <c r="D12" s="5">
        <v>97.092689437623875</v>
      </c>
      <c r="E12" s="5">
        <v>97.594248419087904</v>
      </c>
      <c r="F12" s="5"/>
      <c r="G12" s="7">
        <v>2647648610119.5625</v>
      </c>
      <c r="H12" s="7">
        <v>485465251638.71973</v>
      </c>
      <c r="I12" s="7">
        <v>2162183358480.8477</v>
      </c>
      <c r="J12" s="6"/>
      <c r="K12" s="7">
        <v>232553425072.69324</v>
      </c>
      <c r="L12" s="7">
        <v>45690838798.252747</v>
      </c>
      <c r="M12" s="7">
        <v>186862586274.44049</v>
      </c>
      <c r="N12" s="6"/>
      <c r="O12" s="7">
        <v>201557235130</v>
      </c>
      <c r="P12" s="7">
        <v>45782311949</v>
      </c>
      <c r="Q12" s="7">
        <v>155774923181</v>
      </c>
    </row>
    <row r="13" spans="1:17">
      <c r="A13" s="4">
        <v>42979</v>
      </c>
      <c r="B13" s="5">
        <v>96.404002414665712</v>
      </c>
      <c r="C13" s="5">
        <v>93.441080510591618</v>
      </c>
      <c r="D13" s="5">
        <v>97.100610147071038</v>
      </c>
      <c r="E13" s="5">
        <v>97.834823577179122</v>
      </c>
      <c r="F13" s="5"/>
      <c r="G13" s="7">
        <v>2651588447925.7266</v>
      </c>
      <c r="H13" s="7">
        <v>489228701024.15918</v>
      </c>
      <c r="I13" s="7">
        <v>2162359746901.5742</v>
      </c>
      <c r="J13" s="6"/>
      <c r="K13" s="7">
        <v>222619426662.43423</v>
      </c>
      <c r="L13" s="7">
        <v>45450547318.361725</v>
      </c>
      <c r="M13" s="7">
        <v>177168879344.07251</v>
      </c>
      <c r="N13" s="6"/>
      <c r="O13" s="7">
        <v>194517256442</v>
      </c>
      <c r="P13" s="7">
        <v>45405051275</v>
      </c>
      <c r="Q13" s="7">
        <v>149112205167</v>
      </c>
    </row>
    <row r="14" spans="1:17">
      <c r="A14" s="4">
        <v>43009</v>
      </c>
      <c r="B14" s="5">
        <v>96.986101112824826</v>
      </c>
      <c r="C14" s="5">
        <v>94.336480605512577</v>
      </c>
      <c r="D14" s="5">
        <v>97.609049065248342</v>
      </c>
      <c r="E14" s="5">
        <v>98.075398735270312</v>
      </c>
      <c r="F14" s="5"/>
      <c r="G14" s="7">
        <v>2667599050648.9648</v>
      </c>
      <c r="H14" s="7">
        <v>493916739978.1333</v>
      </c>
      <c r="I14" s="7">
        <v>2173682310670.8398</v>
      </c>
      <c r="J14" s="6"/>
      <c r="K14" s="7">
        <v>240643919777.00568</v>
      </c>
      <c r="L14" s="7">
        <v>48181379237.846695</v>
      </c>
      <c r="M14" s="7">
        <v>192462540539.159</v>
      </c>
      <c r="N14" s="6"/>
      <c r="O14" s="7">
        <v>210605856448</v>
      </c>
      <c r="P14" s="7">
        <v>48133149629</v>
      </c>
      <c r="Q14" s="7">
        <v>162472706819</v>
      </c>
    </row>
    <row r="15" spans="1:17">
      <c r="A15" s="4">
        <v>43040</v>
      </c>
      <c r="B15" s="5">
        <v>97.389001343102592</v>
      </c>
      <c r="C15" s="5">
        <v>95.393380283127087</v>
      </c>
      <c r="D15" s="5">
        <v>97.858188553004609</v>
      </c>
      <c r="E15" s="5">
        <v>98.31597389336153</v>
      </c>
      <c r="F15" s="5"/>
      <c r="G15" s="7">
        <v>2678680806276.4531</v>
      </c>
      <c r="H15" s="7">
        <v>499450340976.39648</v>
      </c>
      <c r="I15" s="7">
        <v>2179230465300.0625</v>
      </c>
      <c r="J15" s="6"/>
      <c r="K15" s="7">
        <v>234913431877.56903</v>
      </c>
      <c r="L15" s="7">
        <v>48008679941.643356</v>
      </c>
      <c r="M15" s="7">
        <v>186904751935.92566</v>
      </c>
      <c r="N15" s="6"/>
      <c r="O15" s="7">
        <v>207578653133</v>
      </c>
      <c r="P15" s="7">
        <v>48104793415</v>
      </c>
      <c r="Q15" s="7">
        <v>159473859718</v>
      </c>
    </row>
    <row r="16" spans="1:17">
      <c r="A16" s="4">
        <v>43070</v>
      </c>
      <c r="B16" s="5">
        <v>97.825988785168676</v>
      </c>
      <c r="C16" s="5">
        <v>96.369279452836338</v>
      </c>
      <c r="D16" s="5">
        <v>98.168473338465461</v>
      </c>
      <c r="E16" s="5">
        <v>98.556549051452748</v>
      </c>
      <c r="F16" s="5"/>
      <c r="G16" s="7">
        <v>2690700129377.6563</v>
      </c>
      <c r="H16" s="7">
        <v>504559848277.88037</v>
      </c>
      <c r="I16" s="7">
        <v>2186140281099.7813</v>
      </c>
      <c r="J16" s="6"/>
      <c r="K16" s="7">
        <v>226254486547.63986</v>
      </c>
      <c r="L16" s="7">
        <v>44350592266.492508</v>
      </c>
      <c r="M16" s="7">
        <v>181903894281.14734</v>
      </c>
      <c r="N16" s="6"/>
      <c r="O16" s="7">
        <v>200246389716</v>
      </c>
      <c r="P16" s="7">
        <v>44439382241</v>
      </c>
      <c r="Q16" s="7">
        <v>155807007475</v>
      </c>
    </row>
    <row r="17" spans="1:17">
      <c r="A17" s="4">
        <v>43101</v>
      </c>
      <c r="B17" s="5">
        <v>98.274267392674702</v>
      </c>
      <c r="C17" s="5">
        <v>97.18187227946737</v>
      </c>
      <c r="D17" s="5">
        <v>98.531098624593525</v>
      </c>
      <c r="E17" s="5">
        <v>98.797124209543952</v>
      </c>
      <c r="F17" s="5"/>
      <c r="G17" s="7">
        <v>2703030015558.1328</v>
      </c>
      <c r="H17" s="7">
        <v>508814333894.50586</v>
      </c>
      <c r="I17" s="7">
        <v>2194215681663.6328</v>
      </c>
      <c r="J17" s="6"/>
      <c r="K17" s="7">
        <v>227584946477.1763</v>
      </c>
      <c r="L17" s="7">
        <v>45590039012.625374</v>
      </c>
      <c r="M17" s="7">
        <v>181994907464.55093</v>
      </c>
      <c r="N17" s="6"/>
      <c r="O17" s="7">
        <v>203028883846</v>
      </c>
      <c r="P17" s="7">
        <v>45681310362</v>
      </c>
      <c r="Q17" s="7">
        <v>157347573484</v>
      </c>
    </row>
    <row r="18" spans="1:17">
      <c r="A18" s="4">
        <v>43132</v>
      </c>
      <c r="B18" s="5">
        <v>98.757162459602654</v>
      </c>
      <c r="C18" s="5">
        <v>98.344539308493111</v>
      </c>
      <c r="D18" s="5">
        <v>98.854173615123784</v>
      </c>
      <c r="E18" s="5">
        <v>99.03769936763517</v>
      </c>
      <c r="F18" s="5"/>
      <c r="G18" s="7">
        <v>2716312026148.5117</v>
      </c>
      <c r="H18" s="7">
        <v>514901700149.5376</v>
      </c>
      <c r="I18" s="7">
        <v>2201410325998.9785</v>
      </c>
      <c r="J18" s="6"/>
      <c r="K18" s="7">
        <v>208864469792.27289</v>
      </c>
      <c r="L18" s="7">
        <v>38839538709.619759</v>
      </c>
      <c r="M18" s="7">
        <v>170024931082.65314</v>
      </c>
      <c r="N18" s="6"/>
      <c r="O18" s="7">
        <v>186770202889</v>
      </c>
      <c r="P18" s="7">
        <v>38956173961</v>
      </c>
      <c r="Q18" s="7">
        <v>147814028928</v>
      </c>
    </row>
    <row r="19" spans="1:17">
      <c r="A19" s="4">
        <v>43160</v>
      </c>
      <c r="B19" s="5">
        <v>99.066182659679129</v>
      </c>
      <c r="C19" s="5">
        <v>99.113016611153498</v>
      </c>
      <c r="D19" s="5">
        <v>99.055171605796559</v>
      </c>
      <c r="E19" s="5">
        <v>99.278274525726374</v>
      </c>
      <c r="F19" s="5"/>
      <c r="G19" s="7">
        <v>2724811615088.543</v>
      </c>
      <c r="H19" s="7">
        <v>518925210478.10742</v>
      </c>
      <c r="I19" s="7">
        <v>2205886404610.4375</v>
      </c>
      <c r="J19" s="6"/>
      <c r="K19" s="7">
        <v>233141042453.88617</v>
      </c>
      <c r="L19" s="7">
        <v>38083222571.423309</v>
      </c>
      <c r="M19" s="7">
        <v>195057819882.46286</v>
      </c>
      <c r="N19" s="6"/>
      <c r="O19" s="7">
        <v>207985485687</v>
      </c>
      <c r="P19" s="7">
        <v>38273829291</v>
      </c>
      <c r="Q19" s="7">
        <v>169711656396</v>
      </c>
    </row>
    <row r="20" spans="1:17">
      <c r="A20" s="4">
        <v>43191</v>
      </c>
      <c r="B20" s="5">
        <v>99.581634351353415</v>
      </c>
      <c r="C20" s="5">
        <v>99.24104712213834</v>
      </c>
      <c r="D20" s="5">
        <v>99.661709258864036</v>
      </c>
      <c r="E20" s="5">
        <v>99.518849683817592</v>
      </c>
      <c r="F20" s="5"/>
      <c r="G20" s="7">
        <v>2738989094413.8145</v>
      </c>
      <c r="H20" s="7">
        <v>519595538777.37695</v>
      </c>
      <c r="I20" s="7">
        <v>2219393555636.4375</v>
      </c>
      <c r="J20" s="6"/>
      <c r="K20" s="7">
        <v>228803814438.60898</v>
      </c>
      <c r="L20" s="7">
        <v>38037390245.444221</v>
      </c>
      <c r="M20" s="7">
        <v>190766424193.16476</v>
      </c>
      <c r="N20" s="6"/>
      <c r="O20" s="7">
        <v>205084378104</v>
      </c>
      <c r="P20" s="7">
        <v>38227767574</v>
      </c>
      <c r="Q20" s="7">
        <v>166856610530</v>
      </c>
    </row>
    <row r="21" spans="1:17">
      <c r="A21" s="4">
        <v>43221</v>
      </c>
      <c r="B21" s="5">
        <v>99.85170496828384</v>
      </c>
      <c r="C21" s="5">
        <v>99.609914100427261</v>
      </c>
      <c r="D21" s="5">
        <v>99.908552024543525</v>
      </c>
      <c r="E21" s="5">
        <v>99.759424841908782</v>
      </c>
      <c r="F21" s="5"/>
      <c r="G21" s="7">
        <v>2746417376539.4531</v>
      </c>
      <c r="H21" s="7">
        <v>521526812598.83643</v>
      </c>
      <c r="I21" s="7">
        <v>2224890563940.6152</v>
      </c>
      <c r="J21" s="6"/>
      <c r="K21" s="7">
        <v>238943523243.46027</v>
      </c>
      <c r="L21" s="7">
        <v>43604688284.274635</v>
      </c>
      <c r="M21" s="7">
        <v>195338834959.18564</v>
      </c>
      <c r="N21" s="6"/>
      <c r="O21" s="7">
        <v>216026513962</v>
      </c>
      <c r="P21" s="7">
        <v>43866578304</v>
      </c>
      <c r="Q21" s="7">
        <v>172159935658</v>
      </c>
    </row>
    <row r="22" spans="1:17">
      <c r="A22" s="4">
        <v>43252</v>
      </c>
      <c r="B22" s="5">
        <v>100</v>
      </c>
      <c r="C22" s="5">
        <v>100</v>
      </c>
      <c r="D22" s="5">
        <v>100</v>
      </c>
      <c r="E22" s="5">
        <v>100</v>
      </c>
      <c r="F22" s="5"/>
      <c r="G22" s="7">
        <v>2750496225789.8398</v>
      </c>
      <c r="H22" s="7">
        <v>523569182152.92334</v>
      </c>
      <c r="I22" s="7">
        <v>2226927043636.9141</v>
      </c>
      <c r="J22" s="6"/>
      <c r="K22" s="7">
        <v>233663241300.31985</v>
      </c>
      <c r="L22" s="7">
        <v>44258190096.465675</v>
      </c>
      <c r="M22" s="7">
        <v>189405051203.85419</v>
      </c>
      <c r="N22" s="6"/>
      <c r="O22" s="7">
        <v>211252662445</v>
      </c>
      <c r="P22" s="7">
        <v>44524005052</v>
      </c>
      <c r="Q22" s="7">
        <v>166728657393</v>
      </c>
    </row>
    <row r="23" spans="1:17">
      <c r="A23" s="4">
        <v>43282</v>
      </c>
      <c r="B23" s="5">
        <v>100.63754990660026</v>
      </c>
      <c r="C23" s="5">
        <v>100.63058754186405</v>
      </c>
      <c r="D23" s="5">
        <v>100.63918681680843</v>
      </c>
      <c r="E23" s="5">
        <v>100.24057515809122</v>
      </c>
      <c r="F23" s="5"/>
      <c r="G23" s="7">
        <v>2768032011908.4063</v>
      </c>
      <c r="H23" s="7">
        <v>526870744188.61914</v>
      </c>
      <c r="I23" s="7">
        <v>2241161267719.7832</v>
      </c>
      <c r="J23" s="6"/>
      <c r="K23" s="7">
        <v>240046284265.33804</v>
      </c>
      <c r="L23" s="7">
        <v>46775637706.168327</v>
      </c>
      <c r="M23" s="7">
        <v>193270646559.16971</v>
      </c>
      <c r="N23" s="6"/>
      <c r="O23" s="7">
        <v>216854224361</v>
      </c>
      <c r="P23" s="7">
        <v>47009750007</v>
      </c>
      <c r="Q23" s="7">
        <v>169844474354</v>
      </c>
    </row>
    <row r="24" spans="1:17">
      <c r="A24" s="4">
        <v>43313</v>
      </c>
      <c r="B24" s="5">
        <v>101.14790882978461</v>
      </c>
      <c r="C24" s="5">
        <v>101.00537142965844</v>
      </c>
      <c r="D24" s="5">
        <v>101.18142056526027</v>
      </c>
      <c r="E24" s="5">
        <v>100.48115031618244</v>
      </c>
      <c r="F24" s="5"/>
      <c r="G24" s="7">
        <v>2782069414828.5742</v>
      </c>
      <c r="H24" s="7">
        <v>528832997124.78516</v>
      </c>
      <c r="I24" s="7">
        <v>2253236417703.7832</v>
      </c>
      <c r="J24" s="6"/>
      <c r="K24" s="7">
        <v>246590827992.86053</v>
      </c>
      <c r="L24" s="7">
        <v>47653091734.419159</v>
      </c>
      <c r="M24" s="7">
        <v>198937736258.44138</v>
      </c>
      <c r="N24" s="6"/>
      <c r="O24" s="7">
        <v>221896965105</v>
      </c>
      <c r="P24" s="7">
        <v>47796194112</v>
      </c>
      <c r="Q24" s="7">
        <v>174100770993</v>
      </c>
    </row>
    <row r="25" spans="1:17">
      <c r="A25" s="4">
        <v>43344</v>
      </c>
      <c r="B25" s="5">
        <v>101.58530895116644</v>
      </c>
      <c r="C25" s="5">
        <v>101.83391283451233</v>
      </c>
      <c r="D25" s="5">
        <v>101.52686009795597</v>
      </c>
      <c r="E25" s="5">
        <v>100.72172547427363</v>
      </c>
      <c r="F25" s="5"/>
      <c r="G25" s="7">
        <v>2794100088658.7813</v>
      </c>
      <c r="H25" s="7">
        <v>533170984581.97705</v>
      </c>
      <c r="I25" s="7">
        <v>2260929104076.7969</v>
      </c>
      <c r="J25" s="6"/>
      <c r="K25" s="7">
        <v>234650100492.64059</v>
      </c>
      <c r="L25" s="7">
        <v>49788534775.553886</v>
      </c>
      <c r="M25" s="7">
        <v>184861565717.0867</v>
      </c>
      <c r="N25" s="6"/>
      <c r="O25" s="7">
        <v>211317474139</v>
      </c>
      <c r="P25" s="7">
        <v>49938049895</v>
      </c>
      <c r="Q25" s="7">
        <v>161379424244</v>
      </c>
    </row>
    <row r="26" spans="1:17">
      <c r="A26" s="4">
        <v>43374</v>
      </c>
      <c r="B26" s="5">
        <v>102.31358643024795</v>
      </c>
      <c r="C26" s="5">
        <v>102.56879378622052</v>
      </c>
      <c r="D26" s="5">
        <v>102.25358504536717</v>
      </c>
      <c r="E26" s="5">
        <v>100.96230063236484</v>
      </c>
      <c r="F26" s="5"/>
      <c r="G26" s="7">
        <v>2814131333234.1953</v>
      </c>
      <c r="H26" s="7">
        <v>537018594770.6333</v>
      </c>
      <c r="I26" s="7">
        <v>2277112738463.5527</v>
      </c>
      <c r="J26" s="6"/>
      <c r="K26" s="7">
        <v>260675164352.4162</v>
      </c>
      <c r="L26" s="7">
        <v>52028989426.503006</v>
      </c>
      <c r="M26" s="7">
        <v>208646174925.91321</v>
      </c>
      <c r="N26" s="6"/>
      <c r="O26" s="7">
        <v>235857712175</v>
      </c>
      <c r="P26" s="7">
        <v>52081070497</v>
      </c>
      <c r="Q26" s="7">
        <v>183776641678</v>
      </c>
    </row>
    <row r="27" spans="1:17">
      <c r="A27" s="4">
        <v>43405</v>
      </c>
      <c r="B27" s="5">
        <v>102.49428775812231</v>
      </c>
      <c r="C27" s="5">
        <v>102.25095441954875</v>
      </c>
      <c r="D27" s="5">
        <v>102.55149746215413</v>
      </c>
      <c r="E27" s="5">
        <v>101.20287579045603</v>
      </c>
      <c r="F27" s="5"/>
      <c r="G27" s="7">
        <v>2819101516437.332</v>
      </c>
      <c r="H27" s="7">
        <v>535354485797.98975</v>
      </c>
      <c r="I27" s="7">
        <v>2283747030639.334</v>
      </c>
      <c r="J27" s="6"/>
      <c r="K27" s="7">
        <v>239883615080.70682</v>
      </c>
      <c r="L27" s="7">
        <v>46344570969</v>
      </c>
      <c r="M27" s="7">
        <v>193539044111.70682</v>
      </c>
      <c r="N27" s="6"/>
      <c r="O27" s="7">
        <v>213493034014</v>
      </c>
      <c r="P27" s="7">
        <v>46344570969</v>
      </c>
      <c r="Q27" s="7">
        <v>167148463045</v>
      </c>
    </row>
    <row r="28" spans="1:17">
      <c r="A28" s="4">
        <v>43435</v>
      </c>
      <c r="B28" s="5">
        <v>102.82941143530537</v>
      </c>
      <c r="C28" s="5">
        <v>102.53062447756977</v>
      </c>
      <c r="D28" s="5">
        <v>102.89965874921994</v>
      </c>
      <c r="E28" s="5">
        <v>101.44345094854725</v>
      </c>
      <c r="F28" s="5"/>
      <c r="G28" s="7">
        <v>2828319080529.9805</v>
      </c>
      <c r="H28" s="7">
        <v>536818752033.49707</v>
      </c>
      <c r="I28" s="7">
        <v>2291500328496.4766</v>
      </c>
      <c r="J28" s="6"/>
      <c r="K28" s="7">
        <v>235472050640.28778</v>
      </c>
      <c r="L28" s="7">
        <v>45814858502</v>
      </c>
      <c r="M28" s="7">
        <v>189657192138.28778</v>
      </c>
      <c r="N28" s="6"/>
      <c r="O28" s="7">
        <v>206577736951</v>
      </c>
      <c r="P28" s="7">
        <v>45814858502</v>
      </c>
      <c r="Q28" s="7">
        <v>160762878449</v>
      </c>
    </row>
    <row r="29" spans="1:17">
      <c r="A29" s="4">
        <v>43466</v>
      </c>
      <c r="B29" s="5">
        <v>102.99496859399706</v>
      </c>
      <c r="C29" s="5">
        <v>101.73548109835366</v>
      </c>
      <c r="D29" s="5">
        <v>103.29108464320018</v>
      </c>
      <c r="E29" s="5">
        <v>101.68402610663847</v>
      </c>
      <c r="F29" s="5"/>
      <c r="G29" s="7">
        <v>2832872723931.3203</v>
      </c>
      <c r="H29" s="7">
        <v>532655626345.99219</v>
      </c>
      <c r="I29" s="7">
        <v>2300217097585.3203</v>
      </c>
      <c r="J29" s="6"/>
      <c r="K29" s="7">
        <v>232138589878.51529</v>
      </c>
      <c r="L29" s="7">
        <v>41426913325.120491</v>
      </c>
      <c r="M29" s="7">
        <v>190711676553.39481</v>
      </c>
      <c r="N29" s="6"/>
      <c r="O29" s="7">
        <v>203980735535</v>
      </c>
      <c r="P29" s="7">
        <v>41302508180</v>
      </c>
      <c r="Q29" s="7">
        <v>162678227355</v>
      </c>
    </row>
    <row r="30" spans="1:17">
      <c r="A30" s="4">
        <v>43497</v>
      </c>
      <c r="B30" s="5">
        <v>102.98772008971152</v>
      </c>
      <c r="C30" s="5">
        <v>100.65718138172596</v>
      </c>
      <c r="D30" s="5">
        <v>103.53564924114104</v>
      </c>
      <c r="E30" s="5">
        <v>101.92460126472969</v>
      </c>
      <c r="F30" s="5"/>
      <c r="G30" s="7">
        <v>2832673354094.5195</v>
      </c>
      <c r="H30" s="7">
        <v>527009981338.4873</v>
      </c>
      <c r="I30" s="7">
        <v>2305663372756.0273</v>
      </c>
      <c r="J30" s="6"/>
      <c r="K30" s="7">
        <v>208665099955.4726</v>
      </c>
      <c r="L30" s="7">
        <v>33193893702.114689</v>
      </c>
      <c r="M30" s="7">
        <v>175471206253.35791</v>
      </c>
      <c r="N30" s="6"/>
      <c r="O30" s="7">
        <v>185267532330</v>
      </c>
      <c r="P30" s="7">
        <v>33027758098</v>
      </c>
      <c r="Q30" s="7">
        <v>152239774232</v>
      </c>
    </row>
    <row r="31" spans="1:17">
      <c r="A31" s="4">
        <v>43525</v>
      </c>
      <c r="B31" s="5">
        <v>102.96170449671192</v>
      </c>
      <c r="C31" s="5">
        <v>99.349192185764636</v>
      </c>
      <c r="D31" s="5">
        <v>103.81103636933172</v>
      </c>
      <c r="E31" s="5">
        <v>102.16517642282091</v>
      </c>
      <c r="F31" s="5"/>
      <c r="G31" s="7">
        <v>2831957796190.9492</v>
      </c>
      <c r="H31" s="7">
        <v>520161753002.54395</v>
      </c>
      <c r="I31" s="7">
        <v>2311796043188.4004</v>
      </c>
      <c r="J31" s="6"/>
      <c r="K31" s="7">
        <v>232425484550.31601</v>
      </c>
      <c r="L31" s="7">
        <v>31234994235.479877</v>
      </c>
      <c r="M31" s="7">
        <v>201190490314.83612</v>
      </c>
      <c r="N31" s="6"/>
      <c r="O31" s="7">
        <v>207511046150</v>
      </c>
      <c r="P31" s="7">
        <v>31078662933</v>
      </c>
      <c r="Q31" s="7">
        <v>176432383217</v>
      </c>
    </row>
    <row r="32" spans="1:17">
      <c r="A32" s="4">
        <v>43556</v>
      </c>
      <c r="B32" s="5">
        <v>103.13010317572005</v>
      </c>
      <c r="C32" s="5">
        <v>98.719955077977289</v>
      </c>
      <c r="D32" s="5">
        <v>104.16696589616976</v>
      </c>
      <c r="E32" s="5">
        <v>102.4057515809121</v>
      </c>
      <c r="F32" s="5"/>
      <c r="G32" s="7">
        <v>2836589595501.3477</v>
      </c>
      <c r="H32" s="7">
        <v>516867261423.49902</v>
      </c>
      <c r="I32" s="7">
        <v>2319722334077.8457</v>
      </c>
      <c r="J32" s="6"/>
      <c r="K32" s="7">
        <v>233435613749.0079</v>
      </c>
      <c r="L32" s="7">
        <v>34742898666.399193</v>
      </c>
      <c r="M32" s="7">
        <v>198692715082.6087</v>
      </c>
      <c r="N32" s="6"/>
      <c r="O32" s="7">
        <v>208742142619</v>
      </c>
      <c r="P32" s="7">
        <v>34499454932</v>
      </c>
      <c r="Q32" s="7">
        <v>174242687687</v>
      </c>
    </row>
    <row r="33" spans="1:17">
      <c r="A33" s="4">
        <v>43586</v>
      </c>
      <c r="B33" s="5">
        <v>103.38191508650773</v>
      </c>
      <c r="C33" s="5">
        <v>97.905205006081687</v>
      </c>
      <c r="D33" s="5">
        <v>104.66953545372655</v>
      </c>
      <c r="E33" s="5">
        <v>102.64632673900331</v>
      </c>
      <c r="F33" s="5"/>
      <c r="G33" s="7">
        <v>2843515672603.6523</v>
      </c>
      <c r="H33" s="7">
        <v>512601481135.48486</v>
      </c>
      <c r="I33" s="7">
        <v>2330914191468.1641</v>
      </c>
      <c r="J33" s="6"/>
      <c r="K33" s="7">
        <v>245869600345.76538</v>
      </c>
      <c r="L33" s="7">
        <v>39338907996.260345</v>
      </c>
      <c r="M33" s="7">
        <v>206530692349.50504</v>
      </c>
      <c r="N33" s="6"/>
      <c r="O33" s="7">
        <v>220207611029</v>
      </c>
      <c r="P33" s="7">
        <v>39023881706</v>
      </c>
      <c r="Q33" s="7">
        <v>181183729323</v>
      </c>
    </row>
    <row r="34" spans="1:17">
      <c r="A34" s="4">
        <v>43617</v>
      </c>
      <c r="B34" s="5">
        <v>103.36398978469843</v>
      </c>
      <c r="C34" s="5">
        <v>96.924708574241151</v>
      </c>
      <c r="D34" s="5">
        <v>104.87791867906667</v>
      </c>
      <c r="E34" s="5">
        <v>102.8869018970945</v>
      </c>
      <c r="F34" s="5"/>
      <c r="G34" s="7">
        <v>2843022637853.9258</v>
      </c>
      <c r="H34" s="7">
        <v>507467903986.25879</v>
      </c>
      <c r="I34" s="7">
        <v>2335554733867.666</v>
      </c>
      <c r="J34" s="6"/>
      <c r="K34" s="7">
        <v>233170206550.59558</v>
      </c>
      <c r="L34" s="7">
        <v>39124612947.239639</v>
      </c>
      <c r="M34" s="7">
        <v>194045593603.35596</v>
      </c>
      <c r="N34" s="6"/>
      <c r="O34" s="7">
        <v>206531579286</v>
      </c>
      <c r="P34" s="7">
        <v>38732975180</v>
      </c>
      <c r="Q34" s="7">
        <v>167798604106</v>
      </c>
    </row>
    <row r="35" spans="1:17">
      <c r="A35" s="4">
        <v>43647</v>
      </c>
      <c r="B35" s="5">
        <v>103.59750505279548</v>
      </c>
      <c r="C35" s="5">
        <v>95.962637467580919</v>
      </c>
      <c r="D35" s="5">
        <v>105.39252630814325</v>
      </c>
      <c r="E35" s="5">
        <v>103.12747705518572</v>
      </c>
      <c r="F35" s="5"/>
      <c r="G35" s="7">
        <v>2849445466489.5781</v>
      </c>
      <c r="H35" s="7">
        <v>502430796161.38818</v>
      </c>
      <c r="I35" s="7">
        <v>2347014670328.1914</v>
      </c>
      <c r="J35" s="6"/>
      <c r="K35" s="7">
        <v>246469112900.9921</v>
      </c>
      <c r="L35" s="7">
        <v>41738529881.297874</v>
      </c>
      <c r="M35" s="7">
        <v>204730583019.69421</v>
      </c>
      <c r="N35" s="6"/>
      <c r="O35" s="7">
        <v>218311146547</v>
      </c>
      <c r="P35" s="7">
        <v>41237166159</v>
      </c>
      <c r="Q35" s="7">
        <v>177073980388</v>
      </c>
    </row>
    <row r="36" spans="1:17">
      <c r="A36" s="4">
        <v>43678</v>
      </c>
      <c r="B36" s="5">
        <v>103.51677497157638</v>
      </c>
      <c r="C36" s="5">
        <v>94.794627902326212</v>
      </c>
      <c r="D36" s="5">
        <v>105.56742473161836</v>
      </c>
      <c r="E36" s="5">
        <v>103.36805221327694</v>
      </c>
      <c r="F36" s="5"/>
      <c r="G36" s="7">
        <v>2847224988652.5703</v>
      </c>
      <c r="H36" s="7">
        <v>496315458033.11621</v>
      </c>
      <c r="I36" s="7">
        <v>2350909530619.4531</v>
      </c>
      <c r="J36" s="6"/>
      <c r="K36" s="7">
        <v>244370350155.8511</v>
      </c>
      <c r="L36" s="7">
        <v>41537753606.147209</v>
      </c>
      <c r="M36" s="7">
        <v>202832596549.70389</v>
      </c>
      <c r="N36" s="6"/>
      <c r="O36" s="7">
        <v>215245816181</v>
      </c>
      <c r="P36" s="7">
        <v>40955642945</v>
      </c>
      <c r="Q36" s="7">
        <v>174290173236</v>
      </c>
    </row>
    <row r="37" spans="1:17">
      <c r="A37" s="4">
        <v>43709</v>
      </c>
      <c r="B37" s="5">
        <v>103.48788020683565</v>
      </c>
      <c r="C37" s="5">
        <v>93.023522210748183</v>
      </c>
      <c r="D37" s="5">
        <v>105.94813833402583</v>
      </c>
      <c r="E37" s="5">
        <v>103.60862737136813</v>
      </c>
      <c r="F37" s="5"/>
      <c r="G37" s="7">
        <v>2846430239238.9258</v>
      </c>
      <c r="H37" s="7">
        <v>487042494448.65723</v>
      </c>
      <c r="I37" s="7">
        <v>2359387744790.2695</v>
      </c>
      <c r="J37" s="6"/>
      <c r="K37" s="7">
        <v>233855351078.99521</v>
      </c>
      <c r="L37" s="7">
        <v>40515571191.094612</v>
      </c>
      <c r="M37" s="7">
        <v>193339779887.9006</v>
      </c>
      <c r="N37" s="6"/>
      <c r="O37" s="7">
        <v>206148934308</v>
      </c>
      <c r="P37" s="7">
        <v>39866673154</v>
      </c>
      <c r="Q37" s="7">
        <v>166282261154</v>
      </c>
    </row>
    <row r="38" spans="1:17">
      <c r="A38" s="4">
        <v>43739</v>
      </c>
      <c r="B38" s="5">
        <v>103.07499233866304</v>
      </c>
      <c r="C38" s="5">
        <v>90.818429397580061</v>
      </c>
      <c r="D38" s="5">
        <v>105.95661284500402</v>
      </c>
      <c r="E38" s="5">
        <v>103.84920252945935</v>
      </c>
      <c r="F38" s="5"/>
      <c r="G38" s="7">
        <v>2835073774008.0938</v>
      </c>
      <c r="H38" s="7">
        <v>475497308041.04004</v>
      </c>
      <c r="I38" s="7">
        <v>2359576465967.0586</v>
      </c>
      <c r="J38" s="6"/>
      <c r="K38" s="7">
        <v>249318699121.58716</v>
      </c>
      <c r="L38" s="7">
        <v>40483803018.885948</v>
      </c>
      <c r="M38" s="7">
        <v>208834896102.7012</v>
      </c>
      <c r="N38" s="6"/>
      <c r="O38" s="7">
        <v>218901114532</v>
      </c>
      <c r="P38" s="7">
        <v>39794889454</v>
      </c>
      <c r="Q38" s="7">
        <v>179106225078</v>
      </c>
    </row>
    <row r="39" spans="1:17">
      <c r="A39" s="4">
        <v>43770</v>
      </c>
      <c r="B39" s="5">
        <v>102.57966874252816</v>
      </c>
      <c r="C39" s="5">
        <v>89.009624602576991</v>
      </c>
      <c r="D39" s="5">
        <v>105.77009966950222</v>
      </c>
      <c r="E39" s="5">
        <v>104.08977768755057</v>
      </c>
      <c r="F39" s="5"/>
      <c r="G39" s="7">
        <v>2821449917190.957</v>
      </c>
      <c r="H39" s="7">
        <v>466026963569.09961</v>
      </c>
      <c r="I39" s="7">
        <v>2355422953621.8633</v>
      </c>
      <c r="J39" s="6"/>
      <c r="K39" s="7">
        <v>226259758263.57178</v>
      </c>
      <c r="L39" s="7">
        <v>36874226497.059181</v>
      </c>
      <c r="M39" s="7">
        <v>189385531766.5126</v>
      </c>
      <c r="N39" s="6"/>
      <c r="O39" s="7">
        <v>198974554693</v>
      </c>
      <c r="P39" s="7">
        <v>36172914882</v>
      </c>
      <c r="Q39" s="7">
        <v>162801639811</v>
      </c>
    </row>
    <row r="40" spans="1:17">
      <c r="A40" s="4">
        <v>43800</v>
      </c>
      <c r="B40" s="5">
        <v>102.34471551420718</v>
      </c>
      <c r="C40" s="5">
        <v>86.752389476504234</v>
      </c>
      <c r="D40" s="5">
        <v>106.01060183713322</v>
      </c>
      <c r="E40" s="5">
        <v>104.33035284564178</v>
      </c>
      <c r="F40" s="5"/>
      <c r="G40" s="7">
        <v>2814987537513.6172</v>
      </c>
      <c r="H40" s="7">
        <v>454208776080.25195</v>
      </c>
      <c r="I40" s="7">
        <v>2360778761433.3711</v>
      </c>
      <c r="J40" s="6"/>
      <c r="K40" s="7">
        <v>229009670962.95041</v>
      </c>
      <c r="L40" s="7">
        <v>33996671013.152752</v>
      </c>
      <c r="M40" s="7">
        <v>195012999949.79767</v>
      </c>
      <c r="N40" s="6"/>
      <c r="O40" s="7">
        <v>201877354516</v>
      </c>
      <c r="P40" s="7">
        <v>33418149084</v>
      </c>
      <c r="Q40" s="7">
        <v>168459205432</v>
      </c>
    </row>
    <row r="41" spans="1:17">
      <c r="A41" s="4">
        <v>43831</v>
      </c>
      <c r="B41" s="5">
        <v>101.96724958177876</v>
      </c>
      <c r="C41" s="5">
        <v>85.241239659530379</v>
      </c>
      <c r="D41" s="5">
        <v>105.89967447225577</v>
      </c>
      <c r="E41" s="5">
        <v>104.57092800373297</v>
      </c>
      <c r="F41" s="5"/>
      <c r="G41" s="7">
        <v>2804605351288.5313</v>
      </c>
      <c r="H41" s="7">
        <v>446296861342.4165</v>
      </c>
      <c r="I41" s="7">
        <v>2358308489946.1211</v>
      </c>
      <c r="J41" s="6"/>
      <c r="K41" s="7">
        <v>221756403653.4313</v>
      </c>
      <c r="L41" s="7">
        <v>33514998587.285133</v>
      </c>
      <c r="M41" s="7">
        <v>188241405066.14618</v>
      </c>
      <c r="N41" s="6"/>
      <c r="O41" s="7">
        <v>195796204072</v>
      </c>
      <c r="P41" s="7">
        <v>32944673286</v>
      </c>
      <c r="Q41" s="7">
        <v>162851530786</v>
      </c>
    </row>
    <row r="42" spans="1:17">
      <c r="A42" s="4">
        <v>43862</v>
      </c>
      <c r="B42" s="5">
        <v>101.76795454155038</v>
      </c>
      <c r="C42" s="5">
        <v>83.296974301593991</v>
      </c>
      <c r="D42" s="5">
        <v>106.11063655505868</v>
      </c>
      <c r="E42" s="5">
        <v>104.81150316182419</v>
      </c>
      <c r="F42" s="5"/>
      <c r="G42" s="7">
        <v>2799123748728.8633</v>
      </c>
      <c r="H42" s="7">
        <v>436117287108.98633</v>
      </c>
      <c r="I42" s="7">
        <v>2363006461619.8789</v>
      </c>
      <c r="J42" s="6"/>
      <c r="K42" s="7">
        <v>203183497395.80374</v>
      </c>
      <c r="L42" s="7">
        <v>23014319468.684692</v>
      </c>
      <c r="M42" s="7">
        <v>180169177927.11905</v>
      </c>
      <c r="N42" s="6"/>
      <c r="O42" s="7">
        <v>178107959988</v>
      </c>
      <c r="P42" s="7">
        <v>22576609689</v>
      </c>
      <c r="Q42" s="7">
        <v>155531350299</v>
      </c>
    </row>
    <row r="43" spans="1:17">
      <c r="A43" s="4">
        <v>43891</v>
      </c>
      <c r="B43" s="5">
        <v>101.55965773709251</v>
      </c>
      <c r="C43" s="5">
        <v>81.154729872138034</v>
      </c>
      <c r="D43" s="5">
        <v>106.35702701987624</v>
      </c>
      <c r="E43" s="5">
        <v>105.05207831991541</v>
      </c>
      <c r="F43" s="5"/>
      <c r="G43" s="7">
        <v>2793394552983.8086</v>
      </c>
      <c r="H43" s="7">
        <v>424901155469.96729</v>
      </c>
      <c r="I43" s="7">
        <v>2368493397513.8438</v>
      </c>
      <c r="J43" s="6"/>
      <c r="K43" s="7">
        <v>226696288805.26135</v>
      </c>
      <c r="L43" s="7">
        <v>20018862596.461224</v>
      </c>
      <c r="M43" s="7">
        <v>206677426208.80014</v>
      </c>
      <c r="N43" s="6"/>
      <c r="O43" s="7">
        <v>193922847899</v>
      </c>
      <c r="P43" s="7">
        <v>19638123468</v>
      </c>
      <c r="Q43" s="7">
        <v>174284724431</v>
      </c>
    </row>
    <row r="44" spans="1:17">
      <c r="A44" s="4">
        <v>43922</v>
      </c>
      <c r="B44" s="5">
        <v>100.29598046941717</v>
      </c>
      <c r="C44" s="5">
        <v>80.496002235516471</v>
      </c>
      <c r="D44" s="5">
        <v>104.95112103192025</v>
      </c>
      <c r="E44" s="5">
        <v>105.2926534780066</v>
      </c>
      <c r="F44" s="5"/>
      <c r="G44" s="7">
        <v>2758637157430.2344</v>
      </c>
      <c r="H44" s="7">
        <v>421452260570.29248</v>
      </c>
      <c r="I44" s="7">
        <v>2337184896859.9414</v>
      </c>
      <c r="J44" s="6"/>
      <c r="K44" s="7">
        <v>198678218195.4332</v>
      </c>
      <c r="L44" s="7">
        <v>31294003766.724777</v>
      </c>
      <c r="M44" s="7">
        <v>167384214428.70844</v>
      </c>
      <c r="N44" s="6"/>
      <c r="O44" s="7">
        <v>165611885689</v>
      </c>
      <c r="P44" s="7">
        <v>30730147843</v>
      </c>
      <c r="Q44" s="7">
        <v>134881737846</v>
      </c>
    </row>
    <row r="45" spans="1:17">
      <c r="A45" s="4">
        <v>43952</v>
      </c>
      <c r="B45" s="5">
        <v>98.439929753275209</v>
      </c>
      <c r="C45" s="5">
        <v>80.05364790848806</v>
      </c>
      <c r="D45" s="5">
        <v>102.76269846535079</v>
      </c>
      <c r="E45" s="5">
        <v>105.53322863609782</v>
      </c>
      <c r="F45" s="5"/>
      <c r="G45" s="7">
        <v>2707586552534.0039</v>
      </c>
      <c r="H45" s="7">
        <v>419136229638.05176</v>
      </c>
      <c r="I45" s="7">
        <v>2288450322895.9531</v>
      </c>
      <c r="J45" s="6"/>
      <c r="K45" s="7">
        <v>194818995449.53448</v>
      </c>
      <c r="L45" s="7">
        <v>37022877064.019386</v>
      </c>
      <c r="M45" s="7">
        <v>157796118385.51511</v>
      </c>
      <c r="N45" s="6"/>
      <c r="O45" s="7">
        <v>163494079397</v>
      </c>
      <c r="P45" s="7">
        <v>36318738261</v>
      </c>
      <c r="Q45" s="7">
        <v>127175341136</v>
      </c>
    </row>
    <row r="46" spans="1:17">
      <c r="A46" s="4">
        <v>43983</v>
      </c>
      <c r="B46" s="5">
        <v>97.620375488871375</v>
      </c>
      <c r="C46" s="5">
        <v>79.840721265823504</v>
      </c>
      <c r="D46" s="5">
        <v>101.80052097101533</v>
      </c>
      <c r="E46" s="5">
        <v>105.77380379418904</v>
      </c>
      <c r="F46" s="5"/>
      <c r="G46" s="7">
        <v>2685044743423.2773</v>
      </c>
      <c r="H46" s="7">
        <v>418021411356.46729</v>
      </c>
      <c r="I46" s="7">
        <v>2267023332066.8086</v>
      </c>
      <c r="J46" s="6"/>
      <c r="K46" s="7">
        <v>210628397439.86569</v>
      </c>
      <c r="L46" s="7">
        <v>38009794665.655106</v>
      </c>
      <c r="M46" s="7">
        <v>172618602774.21057</v>
      </c>
      <c r="N46" s="6"/>
      <c r="O46" s="7">
        <v>179138115171</v>
      </c>
      <c r="P46" s="7">
        <v>37286885658</v>
      </c>
      <c r="Q46" s="7">
        <v>141851229513</v>
      </c>
    </row>
    <row r="47" spans="1:17">
      <c r="A47" s="4">
        <v>44013</v>
      </c>
      <c r="B47" s="5">
        <v>97.101034718649331</v>
      </c>
      <c r="C47" s="5">
        <v>79.73221233489663</v>
      </c>
      <c r="D47" s="5">
        <v>101.18459019766924</v>
      </c>
      <c r="E47" s="5">
        <v>106.01437895228025</v>
      </c>
      <c r="F47" s="5"/>
      <c r="G47" s="7">
        <v>2670760295139.332</v>
      </c>
      <c r="H47" s="7">
        <v>417453292034.25049</v>
      </c>
      <c r="I47" s="7">
        <v>2253307003105.082</v>
      </c>
      <c r="J47" s="6"/>
      <c r="K47" s="7">
        <v>232184664617.04834</v>
      </c>
      <c r="L47" s="7">
        <v>41170410559.081467</v>
      </c>
      <c r="M47" s="7">
        <v>191014254057.96686</v>
      </c>
      <c r="N47" s="6"/>
      <c r="O47" s="7">
        <v>199927697812</v>
      </c>
      <c r="P47" s="7">
        <v>40469812982</v>
      </c>
      <c r="Q47" s="7">
        <v>159457884830</v>
      </c>
    </row>
    <row r="48" spans="1:17">
      <c r="A48" s="4">
        <v>44044</v>
      </c>
      <c r="B48" s="5">
        <v>96.715880298472669</v>
      </c>
      <c r="C48" s="5">
        <v>79.679116395998292</v>
      </c>
      <c r="D48" s="5">
        <v>100.72136604998776</v>
      </c>
      <c r="E48" s="5">
        <v>106.25495411037144</v>
      </c>
      <c r="F48" s="5"/>
      <c r="G48" s="7">
        <v>2660166637348.9102</v>
      </c>
      <c r="H48" s="7">
        <v>417175298061.2041</v>
      </c>
      <c r="I48" s="7">
        <v>2242991339287.707</v>
      </c>
      <c r="J48" s="6"/>
      <c r="K48" s="7">
        <v>233776692365.42859</v>
      </c>
      <c r="L48" s="7">
        <v>41259759633.100716</v>
      </c>
      <c r="M48" s="7">
        <v>192516932732.32788</v>
      </c>
      <c r="N48" s="6"/>
      <c r="O48" s="7">
        <v>203112048656</v>
      </c>
      <c r="P48" s="7">
        <v>40598942662</v>
      </c>
      <c r="Q48" s="7">
        <v>162513105994</v>
      </c>
    </row>
    <row r="49" spans="1:17">
      <c r="A49" s="4">
        <v>44075</v>
      </c>
      <c r="B49" s="5">
        <v>96.823394083792351</v>
      </c>
      <c r="C49" s="5">
        <v>79.899725865905992</v>
      </c>
      <c r="D49" s="5">
        <v>100.80229009351329</v>
      </c>
      <c r="E49" s="5">
        <v>106.49552926846266</v>
      </c>
      <c r="F49" s="5"/>
      <c r="G49" s="7">
        <v>2663123799956.332</v>
      </c>
      <c r="H49" s="7">
        <v>418330341258.55176</v>
      </c>
      <c r="I49" s="7">
        <v>2244793458697.7813</v>
      </c>
      <c r="J49" s="6"/>
      <c r="K49" s="7">
        <v>236812513686.41977</v>
      </c>
      <c r="L49" s="7">
        <v>41670614388.442528</v>
      </c>
      <c r="M49" s="7">
        <v>195141899297.97723</v>
      </c>
      <c r="N49" s="6"/>
      <c r="O49" s="7">
        <v>206083668469</v>
      </c>
      <c r="P49" s="7">
        <v>41003217161</v>
      </c>
      <c r="Q49" s="7">
        <v>165080451308</v>
      </c>
    </row>
    <row r="50" spans="1:17">
      <c r="A50" s="4">
        <v>44105</v>
      </c>
      <c r="B50" s="5">
        <v>96.913766123664757</v>
      </c>
      <c r="C50" s="5">
        <v>80.843918254879995</v>
      </c>
      <c r="D50" s="5">
        <v>100.6919218248235</v>
      </c>
      <c r="E50" s="5">
        <v>106.73610442655385</v>
      </c>
      <c r="F50" s="5"/>
      <c r="G50" s="7">
        <v>2665609479502.1914</v>
      </c>
      <c r="H50" s="7">
        <v>423273841627.45313</v>
      </c>
      <c r="I50" s="7">
        <v>2242335637874.7344</v>
      </c>
      <c r="J50" s="6"/>
      <c r="K50" s="7">
        <v>251804378667.44366</v>
      </c>
      <c r="L50" s="7">
        <v>45427303387.78717</v>
      </c>
      <c r="M50" s="7">
        <v>206377075279.65649</v>
      </c>
      <c r="N50" s="6"/>
      <c r="O50" s="7">
        <v>218952608531</v>
      </c>
      <c r="P50" s="7">
        <v>44654266193</v>
      </c>
      <c r="Q50" s="7">
        <v>174298342338</v>
      </c>
    </row>
    <row r="51" spans="1:17">
      <c r="A51" s="4">
        <v>44136</v>
      </c>
      <c r="B51" s="5">
        <v>97.563545991856017</v>
      </c>
      <c r="C51" s="5">
        <v>82.477658182136679</v>
      </c>
      <c r="D51" s="5">
        <v>101.11036444967392</v>
      </c>
      <c r="E51" s="5">
        <v>106.97667958464507</v>
      </c>
      <c r="F51" s="5"/>
      <c r="G51" s="7">
        <v>2683481650252.7344</v>
      </c>
      <c r="H51" s="7">
        <v>431827600403.09668</v>
      </c>
      <c r="I51" s="7">
        <v>2251654049849.6328</v>
      </c>
      <c r="J51" s="6"/>
      <c r="K51" s="7">
        <v>244131929014.11346</v>
      </c>
      <c r="L51" s="7">
        <v>45427985272.702957</v>
      </c>
      <c r="M51" s="7">
        <v>198703943741.41052</v>
      </c>
      <c r="N51" s="6"/>
      <c r="O51" s="7">
        <v>212453314812</v>
      </c>
      <c r="P51" s="7">
        <v>44700409933</v>
      </c>
      <c r="Q51" s="7">
        <v>167752904879</v>
      </c>
    </row>
    <row r="52" spans="1:17">
      <c r="A52" s="4">
        <v>44166</v>
      </c>
      <c r="B52" s="5">
        <v>98.128136422174279</v>
      </c>
      <c r="C52" s="5">
        <v>84.031533828952689</v>
      </c>
      <c r="D52" s="5">
        <v>101.44236564757992</v>
      </c>
      <c r="E52" s="5">
        <v>107.21725474273629</v>
      </c>
      <c r="F52" s="5"/>
      <c r="G52" s="7">
        <v>2699010688729.8086</v>
      </c>
      <c r="H52" s="7">
        <v>439963214418.80469</v>
      </c>
      <c r="I52" s="7">
        <v>2259047474311</v>
      </c>
      <c r="J52" s="6"/>
      <c r="K52" s="7">
        <v>244538709440.02252</v>
      </c>
      <c r="L52" s="7">
        <v>42132285028.860184</v>
      </c>
      <c r="M52" s="7">
        <v>202406424411.16235</v>
      </c>
      <c r="N52" s="6"/>
      <c r="O52" s="7">
        <v>214876750326</v>
      </c>
      <c r="P52" s="7">
        <v>41626191515</v>
      </c>
      <c r="Q52" s="7">
        <v>173250558811</v>
      </c>
    </row>
    <row r="53" spans="1:17">
      <c r="A53" s="4">
        <v>44197</v>
      </c>
      <c r="B53" s="5">
        <v>98.405227250453009</v>
      </c>
      <c r="C53" s="5">
        <v>85.107567476604373</v>
      </c>
      <c r="D53" s="5">
        <v>101.53161833373308</v>
      </c>
      <c r="E53" s="5">
        <v>107.45782990082751</v>
      </c>
      <c r="F53" s="5"/>
      <c r="G53" s="7">
        <v>2706632061503.625</v>
      </c>
      <c r="H53" s="7">
        <v>445596994987.50488</v>
      </c>
      <c r="I53" s="7">
        <v>2261035066516.1172</v>
      </c>
      <c r="J53" s="6"/>
      <c r="K53" s="7">
        <v>229377776427.24744</v>
      </c>
      <c r="L53" s="7">
        <v>39148779155.984871</v>
      </c>
      <c r="M53" s="7">
        <v>190228997271.26257</v>
      </c>
      <c r="N53" s="6"/>
      <c r="O53" s="7">
        <v>204628270226</v>
      </c>
      <c r="P53" s="7">
        <v>38835275419</v>
      </c>
      <c r="Q53" s="7">
        <v>165792994807</v>
      </c>
    </row>
    <row r="54" spans="1:17">
      <c r="A54" s="4">
        <v>44228</v>
      </c>
      <c r="B54" s="5">
        <v>98.809019019764449</v>
      </c>
      <c r="C54" s="5">
        <v>87.203287635773023</v>
      </c>
      <c r="D54" s="5">
        <v>101.53762358108831</v>
      </c>
      <c r="E54" s="5">
        <v>107.69840505891872</v>
      </c>
      <c r="F54" s="5"/>
      <c r="G54" s="7">
        <v>2717738338878.5859</v>
      </c>
      <c r="H54" s="7">
        <v>456569539885.07813</v>
      </c>
      <c r="I54" s="7">
        <v>2261168798993.5078</v>
      </c>
      <c r="J54" s="6"/>
      <c r="K54" s="7">
        <v>214289774770.76407</v>
      </c>
      <c r="L54" s="7">
        <v>33986864366.257545</v>
      </c>
      <c r="M54" s="7">
        <v>180302910404.50653</v>
      </c>
      <c r="N54" s="6"/>
      <c r="O54" s="7">
        <v>193435057621</v>
      </c>
      <c r="P54" s="7">
        <v>33816759940</v>
      </c>
      <c r="Q54" s="7">
        <v>159618297681</v>
      </c>
    </row>
    <row r="55" spans="1:17">
      <c r="A55" s="4">
        <v>44256</v>
      </c>
      <c r="B55" s="5">
        <v>99.969704249495706</v>
      </c>
      <c r="C55" s="5">
        <v>91.014663831240242</v>
      </c>
      <c r="D55" s="5">
        <v>102.07510918466387</v>
      </c>
      <c r="E55" s="5">
        <v>107.93898021700991</v>
      </c>
      <c r="F55" s="5"/>
      <c r="G55" s="7">
        <v>2749662942315.6445</v>
      </c>
      <c r="H55" s="7">
        <v>476524731060.45703</v>
      </c>
      <c r="I55" s="7">
        <v>2273138211255.1875</v>
      </c>
      <c r="J55" s="6"/>
      <c r="K55" s="7">
        <v>258620892242.32178</v>
      </c>
      <c r="L55" s="7">
        <v>39974053771.839684</v>
      </c>
      <c r="M55" s="7">
        <v>218646838470.48209</v>
      </c>
      <c r="N55" s="6"/>
      <c r="O55" s="7">
        <v>236917164332</v>
      </c>
      <c r="P55" s="7">
        <v>39934039704</v>
      </c>
      <c r="Q55" s="7">
        <v>196983124628</v>
      </c>
    </row>
    <row r="56" spans="1:17">
      <c r="A56" s="4">
        <v>44287</v>
      </c>
      <c r="B56" s="5">
        <v>101.65182825992083</v>
      </c>
      <c r="C56" s="5">
        <v>92.154006213659969</v>
      </c>
      <c r="D56" s="5">
        <v>103.88484569765151</v>
      </c>
      <c r="E56" s="5">
        <v>108.17955537510113</v>
      </c>
      <c r="F56" s="5"/>
      <c r="G56" s="7">
        <v>2795929699735.4922</v>
      </c>
      <c r="H56" s="7">
        <v>482489976654.01367</v>
      </c>
      <c r="I56" s="7">
        <v>2313439723081.4805</v>
      </c>
      <c r="J56" s="6"/>
      <c r="K56" s="7">
        <v>244944975615.28302</v>
      </c>
      <c r="L56" s="7">
        <v>37259249360.281433</v>
      </c>
      <c r="M56" s="7">
        <v>207685726255.00159</v>
      </c>
      <c r="N56" s="6"/>
      <c r="O56" s="7">
        <v>226461821602</v>
      </c>
      <c r="P56" s="7">
        <v>37371138998</v>
      </c>
      <c r="Q56" s="7">
        <v>189090682604</v>
      </c>
    </row>
    <row r="57" spans="1:17">
      <c r="A57" s="4">
        <v>44317</v>
      </c>
      <c r="B57" s="5">
        <v>103.51368895449853</v>
      </c>
      <c r="C57" s="5">
        <v>92.382409554210966</v>
      </c>
      <c r="D57" s="5">
        <v>106.13074588439537</v>
      </c>
      <c r="E57" s="5">
        <v>108.42013053319232</v>
      </c>
      <c r="F57" s="5"/>
      <c r="G57" s="7">
        <v>2847140107869.3164</v>
      </c>
      <c r="H57" s="7">
        <v>483685826156.14648</v>
      </c>
      <c r="I57" s="7">
        <v>2363454281713.1719</v>
      </c>
      <c r="J57" s="6"/>
      <c r="K57" s="7">
        <v>246029403583.35843</v>
      </c>
      <c r="L57" s="7">
        <v>38218726566.152092</v>
      </c>
      <c r="M57" s="7">
        <v>207810677017.20633</v>
      </c>
      <c r="N57" s="6"/>
      <c r="O57" s="7">
        <v>230413997150</v>
      </c>
      <c r="P57" s="7">
        <v>38486525451</v>
      </c>
      <c r="Q57" s="7">
        <v>191927471699</v>
      </c>
    </row>
    <row r="58" spans="1:17">
      <c r="A58" s="4">
        <v>44348</v>
      </c>
      <c r="B58" s="5">
        <v>105.16491396197483</v>
      </c>
      <c r="C58" s="5">
        <v>92.637626256980525</v>
      </c>
      <c r="D58" s="5">
        <v>108.11018412564719</v>
      </c>
      <c r="E58" s="5">
        <v>108.66070569128354</v>
      </c>
      <c r="F58" s="5"/>
      <c r="G58" s="7">
        <v>2892556989379.25</v>
      </c>
      <c r="H58" s="7">
        <v>485022062159.55469</v>
      </c>
      <c r="I58" s="7">
        <v>2407534927219.6992</v>
      </c>
      <c r="J58" s="6"/>
      <c r="K58" s="7">
        <v>256045278949.80032</v>
      </c>
      <c r="L58" s="7">
        <v>39346030669.06337</v>
      </c>
      <c r="M58" s="7">
        <v>216699248280.73694</v>
      </c>
      <c r="N58" s="6"/>
      <c r="O58" s="7">
        <v>242322118724</v>
      </c>
      <c r="P58" s="7">
        <v>39779270246</v>
      </c>
      <c r="Q58" s="7">
        <v>202542848478</v>
      </c>
    </row>
    <row r="59" spans="1:17">
      <c r="A59" s="4">
        <v>44378</v>
      </c>
      <c r="B59" s="5">
        <v>105.81248712590123</v>
      </c>
      <c r="C59" s="5">
        <v>92.333443031403604</v>
      </c>
      <c r="D59" s="5">
        <v>108.98152318073056</v>
      </c>
      <c r="E59" s="5">
        <v>108.90128084937474</v>
      </c>
      <c r="F59" s="5"/>
      <c r="G59" s="7">
        <v>2910368464812.2734</v>
      </c>
      <c r="H59" s="7">
        <v>483429452533.15527</v>
      </c>
      <c r="I59" s="7">
        <v>2426939012279.1211</v>
      </c>
      <c r="J59" s="6"/>
      <c r="K59" s="7">
        <v>249996140050.07135</v>
      </c>
      <c r="L59" s="7">
        <v>39577800932.681412</v>
      </c>
      <c r="M59" s="7">
        <v>210418339117.38995</v>
      </c>
      <c r="N59" s="6"/>
      <c r="O59" s="7">
        <v>237302400922</v>
      </c>
      <c r="P59" s="7">
        <v>40290914463</v>
      </c>
      <c r="Q59" s="7">
        <v>197011486459</v>
      </c>
    </row>
    <row r="60" spans="1:17">
      <c r="A60" s="4">
        <v>44409</v>
      </c>
      <c r="B60" s="5">
        <v>106.72686117086734</v>
      </c>
      <c r="C60" s="5">
        <v>92.47762509942477</v>
      </c>
      <c r="D60" s="5">
        <v>110.07697580418994</v>
      </c>
      <c r="E60" s="5">
        <v>109.14185600746595</v>
      </c>
      <c r="F60" s="5"/>
      <c r="G60" s="7">
        <v>2935518288408.668</v>
      </c>
      <c r="H60" s="7">
        <v>484184345407.50488</v>
      </c>
      <c r="I60" s="7">
        <v>2451333943001.168</v>
      </c>
      <c r="J60" s="6"/>
      <c r="K60" s="7">
        <v>258926515961.82428</v>
      </c>
      <c r="L60" s="7">
        <v>42014652507.450005</v>
      </c>
      <c r="M60" s="7">
        <v>216911863454.37427</v>
      </c>
      <c r="N60" s="6"/>
      <c r="O60" s="7">
        <v>245231530985</v>
      </c>
      <c r="P60" s="7">
        <v>42897843401</v>
      </c>
      <c r="Q60" s="7">
        <v>202333687584</v>
      </c>
    </row>
    <row r="61" spans="1:17">
      <c r="A61" s="4">
        <v>44440</v>
      </c>
      <c r="B61" s="5">
        <v>107.45552561134659</v>
      </c>
      <c r="C61" s="5">
        <v>93.359018139987754</v>
      </c>
      <c r="D61" s="5">
        <v>110.76973247280679</v>
      </c>
      <c r="E61" s="5">
        <v>109.38243116555716</v>
      </c>
      <c r="F61" s="5"/>
      <c r="G61" s="7">
        <v>2955560176342.7227</v>
      </c>
      <c r="H61" s="7">
        <v>488799047741.5332</v>
      </c>
      <c r="I61" s="7">
        <v>2466761128601.1953</v>
      </c>
      <c r="J61" s="6"/>
      <c r="K61" s="7">
        <v>256854401620.47296</v>
      </c>
      <c r="L61" s="7">
        <v>46285316722.470642</v>
      </c>
      <c r="M61" s="7">
        <v>210569084898.00232</v>
      </c>
      <c r="N61" s="6"/>
      <c r="O61" s="7">
        <v>244355844701</v>
      </c>
      <c r="P61" s="7">
        <v>47350944635</v>
      </c>
      <c r="Q61" s="7">
        <v>197004900066</v>
      </c>
    </row>
    <row r="62" spans="1:17">
      <c r="A62" s="4">
        <v>44470</v>
      </c>
      <c r="B62" s="5">
        <v>107.76088956901265</v>
      </c>
      <c r="C62" s="5">
        <v>93.594287807263882</v>
      </c>
      <c r="D62" s="5">
        <v>111.09157618466948</v>
      </c>
      <c r="E62" s="5">
        <v>109.62300632364838</v>
      </c>
      <c r="F62" s="5"/>
      <c r="G62" s="7">
        <v>2963959200473.25</v>
      </c>
      <c r="H62" s="7">
        <v>490030847214.34473</v>
      </c>
      <c r="I62" s="7">
        <v>2473928353258.9102</v>
      </c>
      <c r="J62" s="6"/>
      <c r="K62" s="7">
        <v>260203402797.97079</v>
      </c>
      <c r="L62" s="7">
        <v>46659102860.59903</v>
      </c>
      <c r="M62" s="7">
        <v>213544299937.37177</v>
      </c>
      <c r="N62" s="6"/>
      <c r="O62" s="7">
        <v>251211888879</v>
      </c>
      <c r="P62" s="7">
        <v>47873453886</v>
      </c>
      <c r="Q62" s="7">
        <v>203338434993</v>
      </c>
    </row>
    <row r="63" spans="1:17">
      <c r="A63" s="4">
        <v>44501</v>
      </c>
      <c r="B63" s="5">
        <v>108.58234645062244</v>
      </c>
      <c r="C63" s="5">
        <v>93.879199010940766</v>
      </c>
      <c r="D63" s="5">
        <v>112.03917944479925</v>
      </c>
      <c r="E63" s="5">
        <v>109.8635814817396</v>
      </c>
      <c r="F63" s="5"/>
      <c r="G63" s="7">
        <v>2986553340998.418</v>
      </c>
      <c r="H63" s="7">
        <v>491522554473.29785</v>
      </c>
      <c r="I63" s="7">
        <v>2495030786525.125</v>
      </c>
      <c r="J63" s="6"/>
      <c r="K63" s="7">
        <v>266726069539.28067</v>
      </c>
      <c r="L63" s="7">
        <v>46919692531.656281</v>
      </c>
      <c r="M63" s="7">
        <v>219806377007.62439</v>
      </c>
      <c r="N63" s="6"/>
      <c r="O63" s="7">
        <v>259390162126</v>
      </c>
      <c r="P63" s="7">
        <v>48234758989</v>
      </c>
      <c r="Q63" s="7">
        <v>211155403137</v>
      </c>
    </row>
    <row r="64" spans="1:17">
      <c r="A64" s="4">
        <v>44531</v>
      </c>
      <c r="B64" s="5">
        <v>109.32881403717521</v>
      </c>
      <c r="C64" s="5">
        <v>94.943383860205117</v>
      </c>
      <c r="D64" s="5">
        <v>112.71094904433497</v>
      </c>
      <c r="E64" s="5">
        <v>110.10415663983079</v>
      </c>
      <c r="F64" s="5"/>
      <c r="G64" s="7">
        <v>3007084903793.2969</v>
      </c>
      <c r="H64" s="7">
        <v>497094298385.18652</v>
      </c>
      <c r="I64" s="7">
        <v>2509990605408.1172</v>
      </c>
      <c r="J64" s="6"/>
      <c r="K64" s="7">
        <v>265070272234.90396</v>
      </c>
      <c r="L64" s="7">
        <v>47704028940.74855</v>
      </c>
      <c r="M64" s="7">
        <v>217366243294.1554</v>
      </c>
      <c r="N64" s="6"/>
      <c r="O64" s="7">
        <v>256845242631</v>
      </c>
      <c r="P64" s="7">
        <v>49375341266</v>
      </c>
      <c r="Q64" s="7">
        <v>207469901365</v>
      </c>
    </row>
    <row r="65" spans="1:17">
      <c r="A65" s="4">
        <v>44562</v>
      </c>
      <c r="B65" s="5">
        <v>110.07879196364033</v>
      </c>
      <c r="C65" s="5">
        <v>96.21985024983546</v>
      </c>
      <c r="D65" s="5">
        <v>113.33714512762742</v>
      </c>
      <c r="E65" s="5">
        <v>110.34473179792201</v>
      </c>
      <c r="F65" s="5"/>
      <c r="G65" s="7">
        <v>3027713018354.9766</v>
      </c>
      <c r="H65" s="7">
        <v>503777483021.83105</v>
      </c>
      <c r="I65" s="7">
        <v>2523935535333.1523</v>
      </c>
      <c r="J65" s="6"/>
      <c r="K65" s="7">
        <v>250005890988.92508</v>
      </c>
      <c r="L65" s="7">
        <v>45831963792.629456</v>
      </c>
      <c r="M65" s="7">
        <v>204173927196.29562</v>
      </c>
      <c r="N65" s="6"/>
      <c r="O65" s="7">
        <v>247008641238</v>
      </c>
      <c r="P65" s="7">
        <v>47667077458</v>
      </c>
      <c r="Q65" s="7">
        <v>199341563780</v>
      </c>
    </row>
    <row r="66" spans="1:17">
      <c r="A66" s="4">
        <v>44593</v>
      </c>
      <c r="B66" s="5">
        <v>110.74605766541706</v>
      </c>
      <c r="C66" s="5">
        <v>97.473839705851006</v>
      </c>
      <c r="D66" s="5">
        <v>113.866467165271</v>
      </c>
      <c r="E66" s="5">
        <v>110.58530695601321</v>
      </c>
      <c r="F66" s="5"/>
      <c r="G66" s="7">
        <v>3046066136298.3359</v>
      </c>
      <c r="H66" s="7">
        <v>510342985360.97559</v>
      </c>
      <c r="I66" s="7">
        <v>2535723150937.3672</v>
      </c>
      <c r="J66" s="6"/>
      <c r="K66" s="7">
        <v>232642892714.12628</v>
      </c>
      <c r="L66" s="7">
        <v>40552366705.402107</v>
      </c>
      <c r="M66" s="7">
        <v>192090526008.72418</v>
      </c>
      <c r="N66" s="6"/>
      <c r="O66" s="7">
        <v>233955405508</v>
      </c>
      <c r="P66" s="7">
        <v>42297863971</v>
      </c>
      <c r="Q66" s="7">
        <v>191657541537</v>
      </c>
    </row>
    <row r="67" spans="1:17">
      <c r="A67" s="4">
        <v>44621</v>
      </c>
      <c r="B67" s="5">
        <v>111.72698655020355</v>
      </c>
      <c r="C67" s="5">
        <v>98.456214472507668</v>
      </c>
      <c r="D67" s="5">
        <v>114.84705611113115</v>
      </c>
      <c r="E67" s="5">
        <v>110.82588211410442</v>
      </c>
      <c r="F67" s="5"/>
      <c r="G67" s="7">
        <v>3073046548252.0703</v>
      </c>
      <c r="H67" s="7">
        <v>515486396892.43652</v>
      </c>
      <c r="I67" s="7">
        <v>2557560151359.6406</v>
      </c>
      <c r="J67" s="6"/>
      <c r="K67" s="7">
        <v>285601304196.05585</v>
      </c>
      <c r="L67" s="7">
        <v>45117465303.300858</v>
      </c>
      <c r="M67" s="7">
        <v>240483838892.755</v>
      </c>
      <c r="N67" s="6"/>
      <c r="O67" s="7">
        <v>295671872045</v>
      </c>
      <c r="P67" s="7">
        <v>47285271444</v>
      </c>
      <c r="Q67" s="7">
        <v>248386600601</v>
      </c>
    </row>
    <row r="68" spans="1:17">
      <c r="A68" s="4">
        <v>44652</v>
      </c>
      <c r="B68" s="5">
        <v>112.34298123506269</v>
      </c>
      <c r="C68" s="5">
        <v>98.936962866945905</v>
      </c>
      <c r="D68" s="5">
        <v>115.49484833056465</v>
      </c>
      <c r="E68" s="5">
        <v>111.06645727219563</v>
      </c>
      <c r="F68" s="5"/>
      <c r="G68" s="7">
        <v>3089989458810.1875</v>
      </c>
      <c r="H68" s="7">
        <v>518003447329.41016</v>
      </c>
      <c r="I68" s="7">
        <v>2571986011480.7813</v>
      </c>
      <c r="J68" s="6"/>
      <c r="K68" s="7">
        <v>261887886173.39667</v>
      </c>
      <c r="L68" s="7">
        <v>39776299797.254776</v>
      </c>
      <c r="M68" s="7">
        <v>222111586376.14191</v>
      </c>
      <c r="N68" s="6"/>
      <c r="O68" s="7">
        <v>272415114320</v>
      </c>
      <c r="P68" s="7">
        <v>41727289477</v>
      </c>
      <c r="Q68" s="7">
        <v>230687824843</v>
      </c>
    </row>
    <row r="69" spans="1:17">
      <c r="A69" s="4">
        <v>44682</v>
      </c>
      <c r="B69" s="5">
        <v>113.32235593903866</v>
      </c>
      <c r="C69" s="5">
        <v>99.621526553205058</v>
      </c>
      <c r="D69" s="5">
        <v>116.54353557168766</v>
      </c>
      <c r="E69" s="5">
        <v>111.30703243028685</v>
      </c>
      <c r="F69" s="5"/>
      <c r="G69" s="7">
        <v>3116927123079.3867</v>
      </c>
      <c r="H69" s="7">
        <v>521587611822.87305</v>
      </c>
      <c r="I69" s="7">
        <v>2595339511256.5195</v>
      </c>
      <c r="J69" s="6"/>
      <c r="K69" s="7">
        <v>272967067852.56006</v>
      </c>
      <c r="L69" s="7">
        <v>41802891059.615685</v>
      </c>
      <c r="M69" s="7">
        <v>231164176792.94437</v>
      </c>
      <c r="N69" s="6"/>
      <c r="O69" s="7">
        <v>285287161183</v>
      </c>
      <c r="P69" s="7">
        <v>43769593642</v>
      </c>
      <c r="Q69" s="7">
        <v>241517567541</v>
      </c>
    </row>
    <row r="70" spans="1:17">
      <c r="A70" s="4">
        <v>44713</v>
      </c>
      <c r="B70" s="5">
        <v>113.94151613517789</v>
      </c>
      <c r="C70" s="5">
        <v>100.97693786856341</v>
      </c>
      <c r="D70" s="5">
        <v>116.98959696899087</v>
      </c>
      <c r="E70" s="5">
        <v>111.54760758837806</v>
      </c>
      <c r="F70" s="5"/>
      <c r="G70" s="7">
        <v>3133957100905.7891</v>
      </c>
      <c r="H70" s="7">
        <v>528684127761.50293</v>
      </c>
      <c r="I70" s="7">
        <v>2605272973144.2891</v>
      </c>
      <c r="J70" s="6"/>
      <c r="K70" s="7">
        <v>273075256776.20206</v>
      </c>
      <c r="L70" s="7">
        <v>46442546607.693199</v>
      </c>
      <c r="M70" s="7">
        <v>226632710168.50885</v>
      </c>
      <c r="N70" s="6"/>
      <c r="O70" s="7">
        <v>285977966370</v>
      </c>
      <c r="P70" s="7">
        <v>48488064176</v>
      </c>
      <c r="Q70" s="7">
        <v>237489902194</v>
      </c>
    </row>
    <row r="71" spans="1:17">
      <c r="A71" s="4">
        <v>44743</v>
      </c>
      <c r="B71" s="5">
        <v>114.37412646866747</v>
      </c>
      <c r="C71" s="5">
        <v>101.94446068907233</v>
      </c>
      <c r="D71" s="5">
        <v>117.29644490081029</v>
      </c>
      <c r="E71" s="5">
        <v>111.78818274646926</v>
      </c>
      <c r="F71" s="5"/>
      <c r="G71" s="7">
        <v>3145856031800.7969</v>
      </c>
      <c r="H71" s="7">
        <v>533749779079.98438</v>
      </c>
      <c r="I71" s="7">
        <v>2612106252720.8164</v>
      </c>
      <c r="J71" s="6"/>
      <c r="K71" s="7">
        <v>261895070945.07925</v>
      </c>
      <c r="L71" s="7">
        <v>44643452251.163147</v>
      </c>
      <c r="M71" s="7">
        <v>217251618693.91611</v>
      </c>
      <c r="N71" s="6"/>
      <c r="O71" s="7">
        <v>270390961822</v>
      </c>
      <c r="P71" s="7">
        <v>46565042288</v>
      </c>
      <c r="Q71" s="7">
        <v>223825919534</v>
      </c>
    </row>
    <row r="72" spans="1:17">
      <c r="A72" s="4">
        <v>44774</v>
      </c>
      <c r="B72" s="5">
        <v>115.05986477058734</v>
      </c>
      <c r="C72" s="5">
        <v>103.15456505445934</v>
      </c>
      <c r="D72" s="5">
        <v>117.85890035348588</v>
      </c>
      <c r="E72" s="5">
        <v>112.02875790456048</v>
      </c>
      <c r="F72" s="5"/>
      <c r="G72" s="7">
        <v>3164717237913.8984</v>
      </c>
      <c r="H72" s="7">
        <v>540085512609.03809</v>
      </c>
      <c r="I72" s="7">
        <v>2624631725304.8594</v>
      </c>
      <c r="J72" s="6"/>
      <c r="K72" s="7">
        <v>277787722074.92395</v>
      </c>
      <c r="L72" s="7">
        <v>48350386036.504326</v>
      </c>
      <c r="M72" s="7">
        <v>229437336038.41962</v>
      </c>
      <c r="N72" s="6"/>
      <c r="O72" s="7">
        <v>283272952130</v>
      </c>
      <c r="P72" s="7">
        <v>50383134999</v>
      </c>
      <c r="Q72" s="7">
        <v>232889817131</v>
      </c>
    </row>
    <row r="73" spans="1:17">
      <c r="A73" s="4">
        <v>44805</v>
      </c>
      <c r="B73" s="5">
        <v>115.63067048702302</v>
      </c>
      <c r="C73" s="5">
        <v>103.34500494900215</v>
      </c>
      <c r="D73" s="5">
        <v>118.51913325742478</v>
      </c>
      <c r="E73" s="5">
        <v>112.26933306265168</v>
      </c>
      <c r="F73" s="5"/>
      <c r="G73" s="7">
        <v>3180417227601.0547</v>
      </c>
      <c r="H73" s="7">
        <v>541082597207.38867</v>
      </c>
      <c r="I73" s="7">
        <v>2639334630393.6641</v>
      </c>
      <c r="J73" s="6"/>
      <c r="K73" s="7">
        <v>272554391307.62827</v>
      </c>
      <c r="L73" s="7">
        <v>47282401320.821327</v>
      </c>
      <c r="M73" s="7">
        <v>225271989986.80695</v>
      </c>
      <c r="N73" s="6"/>
      <c r="O73" s="7">
        <v>275053126912</v>
      </c>
      <c r="P73" s="7">
        <v>49270250025</v>
      </c>
      <c r="Q73" s="7">
        <v>225782876887</v>
      </c>
    </row>
    <row r="74" spans="1:17">
      <c r="A74" s="4">
        <v>44835</v>
      </c>
      <c r="B74" s="5">
        <v>116.33821549538376</v>
      </c>
      <c r="C74" s="5">
        <v>102.58964604331915</v>
      </c>
      <c r="D74" s="5">
        <v>119.5706192170766</v>
      </c>
      <c r="E74" s="5">
        <v>112.50990822074289</v>
      </c>
      <c r="F74" s="5"/>
      <c r="G74" s="7">
        <v>3199878226351.7813</v>
      </c>
      <c r="H74" s="7">
        <v>537127770762.58496</v>
      </c>
      <c r="I74" s="7">
        <v>2662750455589.1953</v>
      </c>
      <c r="J74" s="6"/>
      <c r="K74" s="7">
        <v>279664401548.6994</v>
      </c>
      <c r="L74" s="7">
        <v>42704276415.795219</v>
      </c>
      <c r="M74" s="7">
        <v>236960125132.90417</v>
      </c>
      <c r="N74" s="6"/>
      <c r="O74" s="7">
        <v>281439422433</v>
      </c>
      <c r="P74" s="7">
        <v>44670639494</v>
      </c>
      <c r="Q74" s="7">
        <v>236768782939</v>
      </c>
    </row>
    <row r="75" spans="1:17">
      <c r="A75" s="4">
        <v>44866</v>
      </c>
      <c r="B75" s="5">
        <v>115.94580854178508</v>
      </c>
      <c r="C75" s="5">
        <v>100.3749981423463</v>
      </c>
      <c r="D75" s="5">
        <v>119.60663635811919</v>
      </c>
      <c r="E75" s="5">
        <v>112.7504833788341</v>
      </c>
      <c r="F75" s="5"/>
      <c r="G75" s="7">
        <v>3189085087903.3125</v>
      </c>
      <c r="H75" s="7">
        <v>525532556859.89453</v>
      </c>
      <c r="I75" s="7">
        <v>2663552531043.418</v>
      </c>
      <c r="J75" s="6"/>
      <c r="K75" s="7">
        <v>255932931090.81216</v>
      </c>
      <c r="L75" s="7">
        <v>35324478628.965515</v>
      </c>
      <c r="M75" s="7">
        <v>220608452461.84665</v>
      </c>
      <c r="N75" s="6"/>
      <c r="O75" s="7">
        <v>255571953755</v>
      </c>
      <c r="P75" s="7">
        <v>36915671360</v>
      </c>
      <c r="Q75" s="7">
        <v>218656282395</v>
      </c>
    </row>
    <row r="76" spans="1:17">
      <c r="A76" s="4">
        <v>44896</v>
      </c>
      <c r="B76" s="5">
        <v>115.5319953875193</v>
      </c>
      <c r="C76" s="5">
        <v>98.080831235961213</v>
      </c>
      <c r="D76" s="5">
        <v>119.63491010515897</v>
      </c>
      <c r="E76" s="5">
        <v>112.99105853692532</v>
      </c>
      <c r="F76" s="5"/>
      <c r="G76" s="7">
        <v>3177703172713.4102</v>
      </c>
      <c r="H76" s="7">
        <v>513521005950.91113</v>
      </c>
      <c r="I76" s="7">
        <v>2664182166762.4961</v>
      </c>
      <c r="J76" s="6"/>
      <c r="K76" s="7">
        <v>253688357045</v>
      </c>
      <c r="L76" s="7">
        <v>35692478031.765831</v>
      </c>
      <c r="M76" s="7">
        <v>217995879013.23416</v>
      </c>
      <c r="N76" s="6"/>
      <c r="O76" s="7">
        <v>253688357045</v>
      </c>
      <c r="P76" s="7">
        <v>37228790900</v>
      </c>
      <c r="Q76" s="7">
        <v>216459566145</v>
      </c>
    </row>
    <row r="77" spans="1:17">
      <c r="A77" s="4">
        <v>44927</v>
      </c>
      <c r="B77" s="5">
        <v>115.73272095129236</v>
      </c>
      <c r="C77" s="5">
        <v>96.349553055935232</v>
      </c>
      <c r="D77" s="5">
        <v>120.28986591547172</v>
      </c>
      <c r="E77" s="5">
        <v>113.23163369501654</v>
      </c>
      <c r="F77" s="5"/>
      <c r="G77" s="7">
        <v>3183224121769.1836</v>
      </c>
      <c r="H77" s="7">
        <v>504456566942.95703</v>
      </c>
      <c r="I77" s="7">
        <v>2678767554826.2227</v>
      </c>
      <c r="J77" s="6"/>
      <c r="K77" s="7">
        <v>255526840044.69922</v>
      </c>
      <c r="L77" s="7">
        <v>36767524784.675987</v>
      </c>
      <c r="M77" s="7">
        <v>218759315260.02322</v>
      </c>
      <c r="N77" s="6"/>
      <c r="O77" s="7">
        <v>254625828620</v>
      </c>
      <c r="P77" s="7">
        <v>38166089291</v>
      </c>
      <c r="Q77" s="7">
        <v>216459739329</v>
      </c>
    </row>
    <row r="78" spans="1:17">
      <c r="A78" s="4">
        <v>44958</v>
      </c>
      <c r="B78" s="5">
        <v>115.69028668306073</v>
      </c>
      <c r="C78" s="5">
        <v>94.234381381096952</v>
      </c>
      <c r="D78" s="5">
        <v>120.73474955551904</v>
      </c>
      <c r="E78" s="5">
        <v>113.47220885310773</v>
      </c>
      <c r="F78" s="5"/>
      <c r="G78" s="7">
        <v>3182056968823.0313</v>
      </c>
      <c r="H78" s="7">
        <v>493382179903.87598</v>
      </c>
      <c r="I78" s="7">
        <v>2688674788919.1523</v>
      </c>
      <c r="J78" s="6"/>
      <c r="K78" s="7">
        <v>231475739767.97449</v>
      </c>
      <c r="L78" s="7">
        <v>29477979666.32143</v>
      </c>
      <c r="M78" s="7">
        <v>201997760101.65305</v>
      </c>
      <c r="N78" s="6"/>
      <c r="O78" s="7">
        <v>230169811758</v>
      </c>
      <c r="P78" s="7">
        <v>30569756691</v>
      </c>
      <c r="Q78" s="7">
        <v>199600055067</v>
      </c>
    </row>
    <row r="79" spans="1:17">
      <c r="A79" s="4">
        <v>44986</v>
      </c>
      <c r="B79" s="5">
        <v>114.93371787908005</v>
      </c>
      <c r="C79" s="5">
        <v>91.315652938672287</v>
      </c>
      <c r="D79" s="5">
        <v>120.48652257477796</v>
      </c>
      <c r="E79" s="5">
        <v>113.71278401119895</v>
      </c>
      <c r="F79" s="5"/>
      <c r="G79" s="7">
        <v>3161247572424.0391</v>
      </c>
      <c r="H79" s="7">
        <v>478100617268.6084</v>
      </c>
      <c r="I79" s="7">
        <v>2683146955155.4258</v>
      </c>
      <c r="J79" s="6"/>
      <c r="K79" s="7">
        <v>264791907797.06079</v>
      </c>
      <c r="L79" s="7">
        <v>29835902668.032978</v>
      </c>
      <c r="M79" s="7">
        <v>234956005129.0278</v>
      </c>
      <c r="N79" s="6"/>
      <c r="O79" s="7">
        <v>261243920316</v>
      </c>
      <c r="P79" s="7">
        <v>30791607258</v>
      </c>
      <c r="Q79" s="7">
        <v>230452313058</v>
      </c>
    </row>
    <row r="80" spans="1:17">
      <c r="A80" s="4">
        <v>45017</v>
      </c>
      <c r="B80" s="5">
        <v>114.59387946378435</v>
      </c>
      <c r="C80" s="5">
        <v>89.862818040442804</v>
      </c>
      <c r="D80" s="5">
        <v>120.40835894580904</v>
      </c>
      <c r="E80" s="5">
        <v>113.95335916929015</v>
      </c>
      <c r="F80" s="5"/>
      <c r="G80" s="7">
        <v>3151900329637.5469</v>
      </c>
      <c r="H80" s="7">
        <v>470494021473.91602</v>
      </c>
      <c r="I80" s="7">
        <v>2681406308163.6289</v>
      </c>
      <c r="J80" s="6"/>
      <c r="K80" s="7">
        <v>252540643386.90662</v>
      </c>
      <c r="L80" s="7">
        <v>32169704002.562801</v>
      </c>
      <c r="M80" s="7">
        <v>220370939384.34381</v>
      </c>
      <c r="N80" s="6"/>
      <c r="O80" s="7">
        <v>249869197935</v>
      </c>
      <c r="P80" s="7">
        <v>33071357368</v>
      </c>
      <c r="Q80" s="7">
        <v>216797840567</v>
      </c>
    </row>
    <row r="81" spans="1:17">
      <c r="A81" s="4">
        <v>45047</v>
      </c>
      <c r="B81" s="5">
        <v>114.38427588627825</v>
      </c>
      <c r="C81" s="5">
        <v>88.564450329612725</v>
      </c>
      <c r="D81" s="5">
        <v>120.45473292646793</v>
      </c>
      <c r="E81" s="5">
        <v>114.19393432738136</v>
      </c>
      <c r="F81" s="5"/>
      <c r="G81" s="7">
        <v>3146135191149.1211</v>
      </c>
      <c r="H81" s="7">
        <v>463696168268.98535</v>
      </c>
      <c r="I81" s="7">
        <v>2682439022880.1328</v>
      </c>
      <c r="J81" s="6"/>
      <c r="K81" s="7">
        <v>267201929364.13321</v>
      </c>
      <c r="L81" s="7">
        <v>35005037854.68457</v>
      </c>
      <c r="M81" s="7">
        <v>232196891509.44864</v>
      </c>
      <c r="N81" s="6"/>
      <c r="O81" s="7">
        <v>263244778083</v>
      </c>
      <c r="P81" s="7">
        <v>35881039803</v>
      </c>
      <c r="Q81" s="7">
        <v>227363738280</v>
      </c>
    </row>
    <row r="82" spans="1:17">
      <c r="A82" s="4">
        <v>45078</v>
      </c>
      <c r="B82" s="5">
        <v>113.96848777912948</v>
      </c>
      <c r="C82" s="5">
        <v>86.112776859306408</v>
      </c>
      <c r="D82" s="5">
        <v>120.51759850381754</v>
      </c>
      <c r="E82" s="5">
        <v>114.43450948547256</v>
      </c>
      <c r="F82" s="5"/>
      <c r="G82" s="7">
        <v>3134698954954.7109</v>
      </c>
      <c r="H82" s="7">
        <v>450859961531.44238</v>
      </c>
      <c r="I82" s="7">
        <v>2683838993423.2695</v>
      </c>
      <c r="J82" s="6"/>
      <c r="K82" s="7">
        <v>261639020581.79486</v>
      </c>
      <c r="L82" s="7">
        <v>33606339870.150005</v>
      </c>
      <c r="M82" s="7">
        <v>228032680711.64487</v>
      </c>
      <c r="N82" s="6"/>
      <c r="O82" s="7">
        <v>257210715579</v>
      </c>
      <c r="P82" s="7">
        <v>34312779447</v>
      </c>
      <c r="Q82" s="7">
        <v>222897936132</v>
      </c>
    </row>
    <row r="83" spans="1:17">
      <c r="A83" s="4">
        <v>45108</v>
      </c>
      <c r="B83" s="5">
        <v>113.88973472216676</v>
      </c>
      <c r="C83" s="5">
        <v>84.360486000914179</v>
      </c>
      <c r="D83" s="5">
        <v>120.83230818758517</v>
      </c>
      <c r="E83" s="5">
        <v>114.67508464356378</v>
      </c>
      <c r="F83" s="5"/>
      <c r="G83" s="7">
        <v>3132532855095.2578</v>
      </c>
      <c r="H83" s="7">
        <v>441685506615.21777</v>
      </c>
      <c r="I83" s="7">
        <v>2690847348480.0352</v>
      </c>
      <c r="J83" s="6"/>
      <c r="K83" s="7">
        <v>259728971085.62125</v>
      </c>
      <c r="L83" s="7">
        <v>35468997334.938049</v>
      </c>
      <c r="M83" s="7">
        <v>224259973750.6832</v>
      </c>
      <c r="N83" s="6"/>
      <c r="O83" s="7">
        <v>255332994142</v>
      </c>
      <c r="P83" s="7">
        <v>36108078368</v>
      </c>
      <c r="Q83" s="7">
        <v>219224915774</v>
      </c>
    </row>
    <row r="84" spans="1:17">
      <c r="A84" s="4">
        <v>45139</v>
      </c>
      <c r="B84" s="5">
        <v>113.5482297990346</v>
      </c>
      <c r="C84" s="5">
        <v>82.035342209666339</v>
      </c>
      <c r="D84" s="5">
        <v>120.95717336078566</v>
      </c>
      <c r="E84" s="5">
        <v>114.915659801655</v>
      </c>
      <c r="F84" s="5"/>
      <c r="G84" s="7">
        <v>3123139775073.6211</v>
      </c>
      <c r="H84" s="7">
        <v>429511770283.50195</v>
      </c>
      <c r="I84" s="7">
        <v>2693628004790.1211</v>
      </c>
      <c r="J84" s="6"/>
      <c r="K84" s="7">
        <v>268394642053.2915</v>
      </c>
      <c r="L84" s="7">
        <v>36176649704.787613</v>
      </c>
      <c r="M84" s="7">
        <v>232217992348.50391</v>
      </c>
      <c r="N84" s="6"/>
      <c r="O84" s="7">
        <v>265555488576</v>
      </c>
      <c r="P84" s="7">
        <v>36828481231</v>
      </c>
      <c r="Q84" s="7">
        <v>228727007345</v>
      </c>
    </row>
    <row r="85" spans="1:17">
      <c r="A85" s="4">
        <v>45170</v>
      </c>
      <c r="B85" s="5">
        <v>113.17695949618505</v>
      </c>
      <c r="C85" s="5">
        <v>80.570605427890811</v>
      </c>
      <c r="D85" s="5">
        <v>120.84298617689986</v>
      </c>
      <c r="E85" s="5">
        <v>115.1562349597462</v>
      </c>
      <c r="F85" s="5"/>
      <c r="G85" s="7">
        <v>3112927999406.2656</v>
      </c>
      <c r="H85" s="7">
        <v>421842859894.4668</v>
      </c>
      <c r="I85" s="7">
        <v>2691085139511.8008</v>
      </c>
      <c r="J85" s="6"/>
      <c r="K85" s="7">
        <v>262342615640.27521</v>
      </c>
      <c r="L85" s="7">
        <v>39613490931.786209</v>
      </c>
      <c r="M85" s="7">
        <v>222729124708.48901</v>
      </c>
      <c r="N85" s="6"/>
      <c r="O85" s="7">
        <v>260862544466</v>
      </c>
      <c r="P85" s="7">
        <v>40247941237</v>
      </c>
      <c r="Q85" s="7">
        <v>220614603229</v>
      </c>
    </row>
    <row r="86" spans="1:17">
      <c r="A86" s="4">
        <v>45200</v>
      </c>
      <c r="B86" s="5">
        <v>113.17206323110362</v>
      </c>
      <c r="C86" s="5">
        <v>80.232456104598171</v>
      </c>
      <c r="D86" s="5">
        <v>120.91644049435631</v>
      </c>
      <c r="E86" s="5">
        <v>115.39681011783742</v>
      </c>
      <c r="F86" s="5"/>
      <c r="G86" s="7">
        <v>3112793327819.9961</v>
      </c>
      <c r="H86" s="7">
        <v>420072414248.04785</v>
      </c>
      <c r="I86" s="7">
        <v>2692720913571.957</v>
      </c>
      <c r="J86" s="6"/>
      <c r="K86" s="7">
        <v>279529729962.43256</v>
      </c>
      <c r="L86" s="7">
        <v>40933830769.37574</v>
      </c>
      <c r="M86" s="7">
        <v>238595899193.05682</v>
      </c>
      <c r="N86" s="6"/>
      <c r="O86" s="7">
        <v>276178527276</v>
      </c>
      <c r="P86" s="7">
        <v>41548452853</v>
      </c>
      <c r="Q86" s="7">
        <v>234630074423</v>
      </c>
    </row>
    <row r="87" spans="1:17">
      <c r="A87" s="4">
        <v>45231</v>
      </c>
      <c r="B87" s="5">
        <v>113.31482142250668</v>
      </c>
      <c r="C87" s="5">
        <v>80.192553494788555</v>
      </c>
      <c r="D87" s="5">
        <v>121.10214376856976</v>
      </c>
      <c r="E87" s="5">
        <v>115.63738527592862</v>
      </c>
      <c r="F87" s="5"/>
      <c r="G87" s="7">
        <v>3116719886486.543</v>
      </c>
      <c r="H87" s="7">
        <v>419863496480.20996</v>
      </c>
      <c r="I87" s="7">
        <v>2696856390006.3359</v>
      </c>
      <c r="J87" s="6"/>
      <c r="K87" s="7">
        <v>259859489757.35583</v>
      </c>
      <c r="L87" s="7">
        <v>35115560861.127602</v>
      </c>
      <c r="M87" s="7">
        <v>224743928896.22824</v>
      </c>
      <c r="N87" s="6"/>
      <c r="O87" s="7">
        <v>255461303753</v>
      </c>
      <c r="P87" s="7">
        <v>35537369400</v>
      </c>
      <c r="Q87" s="7">
        <v>219923934353</v>
      </c>
    </row>
    <row r="88" spans="1:17">
      <c r="A88" s="4">
        <v>45261</v>
      </c>
      <c r="B88" s="5">
        <v>113.29380127400893</v>
      </c>
      <c r="C88" s="5">
        <v>79.833260937839754</v>
      </c>
      <c r="D88" s="5">
        <v>121.16065429385105</v>
      </c>
      <c r="E88" s="5">
        <v>115.87796043401983</v>
      </c>
      <c r="F88" s="5"/>
      <c r="G88" s="7">
        <v>3116141728095.457</v>
      </c>
      <c r="H88" s="7">
        <v>417982351378.25684</v>
      </c>
      <c r="I88" s="7">
        <v>2698159376717.1992</v>
      </c>
      <c r="J88" s="6"/>
      <c r="K88" s="7">
        <v>253110198653.91187</v>
      </c>
      <c r="L88" s="7">
        <v>33811332929.812878</v>
      </c>
      <c r="M88" s="7">
        <v>219298865724.099</v>
      </c>
      <c r="N88" s="6"/>
      <c r="O88" s="7">
        <v>247041265823</v>
      </c>
      <c r="P88" s="7">
        <v>34183629889</v>
      </c>
      <c r="Q88" s="7">
        <v>212857635934</v>
      </c>
    </row>
    <row r="89" spans="1:17">
      <c r="A89" s="4">
        <v>45292</v>
      </c>
      <c r="B89" s="5">
        <v>113.38591436544594</v>
      </c>
      <c r="C89" s="5">
        <v>79.597588521371122</v>
      </c>
      <c r="D89" s="5">
        <v>121.32983250099814</v>
      </c>
      <c r="E89" s="5">
        <v>116.11853559211104</v>
      </c>
      <c r="F89" s="5"/>
      <c r="G89" s="7">
        <v>3118675295198.8906</v>
      </c>
      <c r="H89" s="7">
        <v>416748443234.79199</v>
      </c>
      <c r="I89" s="7">
        <v>2701926851964.0977</v>
      </c>
      <c r="J89" s="6"/>
      <c r="K89" s="7">
        <v>258060407148.13345</v>
      </c>
      <c r="L89" s="7">
        <v>35533616641.210739</v>
      </c>
      <c r="M89" s="7">
        <v>222526790506.92273</v>
      </c>
      <c r="N89" s="6"/>
      <c r="O89" s="7">
        <v>253692671061</v>
      </c>
      <c r="P89" s="7">
        <v>35782600942</v>
      </c>
      <c r="Q89" s="7">
        <v>217910070119</v>
      </c>
    </row>
    <row r="90" spans="1:17">
      <c r="A90" s="4">
        <v>45323</v>
      </c>
      <c r="B90" s="5">
        <v>113.90927458658157</v>
      </c>
      <c r="C90" s="5">
        <v>80.016905696234801</v>
      </c>
      <c r="D90" s="5">
        <v>121.87765411291009</v>
      </c>
      <c r="E90" s="5">
        <v>116.35911075020225</v>
      </c>
      <c r="F90" s="5"/>
      <c r="G90" s="7">
        <v>3133070298328.5117</v>
      </c>
      <c r="H90" s="7">
        <v>418943858737.85254</v>
      </c>
      <c r="I90" s="7">
        <v>2714126439590.6523</v>
      </c>
      <c r="J90" s="6"/>
      <c r="K90" s="7">
        <v>245870742897.59061</v>
      </c>
      <c r="L90" s="7">
        <v>31673395169.382095</v>
      </c>
      <c r="M90" s="7">
        <v>214197347728.2085</v>
      </c>
      <c r="N90" s="6"/>
      <c r="O90" s="7">
        <v>242229497763</v>
      </c>
      <c r="P90" s="7">
        <v>31863625771</v>
      </c>
      <c r="Q90" s="7">
        <v>210365871992</v>
      </c>
    </row>
    <row r="91" spans="1:17">
      <c r="A91" s="4">
        <v>45352</v>
      </c>
      <c r="B91" s="5">
        <v>113.78900391924005</v>
      </c>
      <c r="C91" s="5">
        <v>79.999758405499136</v>
      </c>
      <c r="D91" s="5">
        <v>121.73313827682621</v>
      </c>
      <c r="E91" s="5">
        <v>116.59968590829347</v>
      </c>
      <c r="F91" s="5"/>
      <c r="G91" s="7">
        <v>3129762258162.5508</v>
      </c>
      <c r="H91" s="7">
        <v>418854080807.98633</v>
      </c>
      <c r="I91" s="7">
        <v>2710908177354.5625</v>
      </c>
      <c r="J91" s="6"/>
      <c r="K91" s="7">
        <v>261483867631.10464</v>
      </c>
      <c r="L91" s="7">
        <v>29746124738.167168</v>
      </c>
      <c r="M91" s="7">
        <v>231737742892.93747</v>
      </c>
      <c r="N91" s="6"/>
      <c r="O91" s="7">
        <v>259086624839</v>
      </c>
      <c r="P91" s="7">
        <v>29924780142</v>
      </c>
      <c r="Q91" s="7">
        <v>229161844697</v>
      </c>
    </row>
    <row r="92" spans="1:17">
      <c r="A92" s="4">
        <v>45383</v>
      </c>
      <c r="B92" s="5">
        <v>114.46614616320272</v>
      </c>
      <c r="C92" s="5">
        <v>79.855422227861595</v>
      </c>
      <c r="D92" s="5">
        <v>122.60341697156869</v>
      </c>
      <c r="E92" s="5">
        <v>116.84026106638466</v>
      </c>
      <c r="F92" s="5"/>
      <c r="G92" s="7">
        <v>3148387030025.9727</v>
      </c>
      <c r="H92" s="7">
        <v>418098381063.17871</v>
      </c>
      <c r="I92" s="7">
        <v>2730288648962.793</v>
      </c>
      <c r="J92" s="6"/>
      <c r="K92" s="7">
        <v>271165415250.33029</v>
      </c>
      <c r="L92" s="7">
        <v>31414004257.75523</v>
      </c>
      <c r="M92" s="7">
        <v>239751410992.57507</v>
      </c>
      <c r="N92" s="6"/>
      <c r="O92" s="7">
        <v>270974184351</v>
      </c>
      <c r="P92" s="7">
        <v>31602676956</v>
      </c>
      <c r="Q92" s="7">
        <v>239371507395</v>
      </c>
    </row>
    <row r="93" spans="1:17">
      <c r="A93" s="4">
        <v>45413</v>
      </c>
      <c r="B93" s="5">
        <v>114.76744132183543</v>
      </c>
      <c r="C93" s="5">
        <v>79.81365144464138</v>
      </c>
      <c r="D93" s="5">
        <v>122.98536980379413</v>
      </c>
      <c r="E93" s="5">
        <v>117.08083622447587</v>
      </c>
      <c r="F93" s="5"/>
      <c r="G93" s="7">
        <v>3156674141992.6523</v>
      </c>
      <c r="H93" s="7">
        <v>417879682115.09375</v>
      </c>
      <c r="I93" s="7">
        <v>2738794459877.5586</v>
      </c>
      <c r="J93" s="6"/>
      <c r="K93" s="7">
        <v>275489041330.81555</v>
      </c>
      <c r="L93" s="7">
        <v>34786338906.600006</v>
      </c>
      <c r="M93" s="7">
        <v>240702702424.21555</v>
      </c>
      <c r="N93" s="6"/>
      <c r="O93" s="7">
        <v>274906201328</v>
      </c>
      <c r="P93" s="7">
        <v>34995265867</v>
      </c>
      <c r="Q93" s="7">
        <v>239910935461</v>
      </c>
    </row>
    <row r="94" spans="1:17">
      <c r="A94" s="4">
        <v>45444</v>
      </c>
      <c r="B94" s="5">
        <v>114.94171536141586</v>
      </c>
      <c r="C94" s="5">
        <v>79.882177090187</v>
      </c>
      <c r="D94" s="5">
        <v>123.18450617568011</v>
      </c>
      <c r="E94" s="5">
        <v>117.32141138256709</v>
      </c>
      <c r="F94" s="5"/>
      <c r="G94" s="7">
        <v>3161467542873.8438</v>
      </c>
      <c r="H94" s="7">
        <v>418238461277.04199</v>
      </c>
      <c r="I94" s="7">
        <v>2743229081596.8047</v>
      </c>
      <c r="J94" s="6"/>
      <c r="K94" s="7">
        <v>266432421462.9873</v>
      </c>
      <c r="L94" s="7">
        <v>33965119032.098511</v>
      </c>
      <c r="M94" s="7">
        <v>232467302430.88879</v>
      </c>
      <c r="N94" s="6"/>
      <c r="O94" s="7">
        <v>266056635255</v>
      </c>
      <c r="P94" s="7">
        <v>34169113741</v>
      </c>
      <c r="Q94" s="7">
        <v>231887521514</v>
      </c>
    </row>
    <row r="95" spans="1:17">
      <c r="A95" s="4">
        <v>45474</v>
      </c>
      <c r="B95" s="5">
        <v>115.97419621792821</v>
      </c>
      <c r="C95" s="5">
        <v>80.861776206261808</v>
      </c>
      <c r="D95" s="5">
        <v>124.22941997186653</v>
      </c>
      <c r="E95" s="5">
        <v>117.5619865406583</v>
      </c>
      <c r="F95" s="5"/>
      <c r="G95" s="7">
        <v>3189865889864.2188</v>
      </c>
      <c r="H95" s="7">
        <v>423367340357.45215</v>
      </c>
      <c r="I95" s="7">
        <v>2766498549506.7734</v>
      </c>
      <c r="J95" s="6"/>
      <c r="K95" s="7">
        <v>288127318076</v>
      </c>
      <c r="L95" s="7">
        <v>40597876415.348602</v>
      </c>
      <c r="M95" s="7">
        <v>247529441660.6514</v>
      </c>
      <c r="N95" s="6"/>
      <c r="O95" s="7">
        <v>288127318076</v>
      </c>
      <c r="P95" s="7">
        <v>40801068990</v>
      </c>
      <c r="Q95" s="7">
        <v>247326249086</v>
      </c>
    </row>
    <row r="96" spans="1:17">
      <c r="A96" s="4">
        <v>45505</v>
      </c>
      <c r="B96" s="5">
        <v>116.32671818218579</v>
      </c>
      <c r="C96" s="5">
        <v>81.518102874607123</v>
      </c>
      <c r="D96" s="5">
        <v>124.51051490805511</v>
      </c>
      <c r="E96" s="5">
        <v>117.8025616987495</v>
      </c>
      <c r="F96" s="5"/>
      <c r="G96" s="7">
        <v>3199561993186.2031</v>
      </c>
      <c r="H96" s="7">
        <v>426803664527.15918</v>
      </c>
      <c r="I96" s="7">
        <v>2772758328659.0508</v>
      </c>
      <c r="J96" s="6"/>
      <c r="K96" s="7">
        <v>278090745375.27441</v>
      </c>
      <c r="L96" s="7">
        <v>39612973874.495018</v>
      </c>
      <c r="M96" s="7">
        <v>238477771500.77939</v>
      </c>
      <c r="N96" s="6"/>
      <c r="O96" s="7">
        <v>277306286291</v>
      </c>
      <c r="P96" s="7">
        <v>39811237007</v>
      </c>
      <c r="Q96" s="7">
        <v>237495049284</v>
      </c>
    </row>
    <row r="97" spans="1:17">
      <c r="A97" s="4">
        <v>45536</v>
      </c>
      <c r="B97" s="5">
        <v>117.25190294339238</v>
      </c>
      <c r="C97" s="5">
        <v>82.127467428583316</v>
      </c>
      <c r="D97" s="5">
        <v>125.50995164266136</v>
      </c>
      <c r="E97" s="5">
        <v>118.04313685684072</v>
      </c>
      <c r="F97" s="5"/>
      <c r="G97" s="7">
        <v>3225009165124.7734</v>
      </c>
      <c r="H97" s="7">
        <v>429994109538.74219</v>
      </c>
      <c r="I97" s="7">
        <v>2795015055586.0391</v>
      </c>
      <c r="J97" s="6"/>
      <c r="K97" s="7">
        <v>287789787578.84601</v>
      </c>
      <c r="L97" s="7">
        <v>42803935943.369522</v>
      </c>
      <c r="M97" s="7">
        <v>244985851635.4765</v>
      </c>
      <c r="N97" s="6"/>
      <c r="O97" s="7">
        <v>285963195133</v>
      </c>
      <c r="P97" s="7">
        <v>43018169857</v>
      </c>
      <c r="Q97" s="7">
        <v>242945025276</v>
      </c>
    </row>
    <row r="98" spans="1:17">
      <c r="A98" s="4">
        <v>45566</v>
      </c>
      <c r="B98" s="5">
        <v>117.64264229248758</v>
      </c>
      <c r="C98" s="5">
        <v>82.18565469882023</v>
      </c>
      <c r="D98" s="5">
        <v>125.97887676818257</v>
      </c>
      <c r="E98" s="5">
        <v>118.28371201493194</v>
      </c>
      <c r="F98" s="5"/>
      <c r="G98" s="7">
        <v>3235756436174.3125</v>
      </c>
      <c r="H98" s="7">
        <v>430298760153.63867</v>
      </c>
      <c r="I98" s="7">
        <v>2805457676020.6797</v>
      </c>
      <c r="J98" s="6"/>
      <c r="K98" s="7">
        <v>290277001011.97168</v>
      </c>
      <c r="L98" s="7">
        <v>41238481384.272911</v>
      </c>
      <c r="M98" s="7">
        <v>249038519627.69876</v>
      </c>
      <c r="N98" s="6"/>
      <c r="O98" s="7">
        <v>288844039794</v>
      </c>
      <c r="P98" s="7">
        <v>41444880190</v>
      </c>
      <c r="Q98" s="7">
        <v>247399159604</v>
      </c>
    </row>
    <row r="99" spans="1:17">
      <c r="A99" s="4">
        <v>45597</v>
      </c>
      <c r="B99" s="5">
        <v>118.2033958115114</v>
      </c>
      <c r="C99" s="5">
        <v>82.65763641034701</v>
      </c>
      <c r="D99" s="5">
        <v>126.56050128196262</v>
      </c>
      <c r="E99" s="5">
        <v>118.52428717302314</v>
      </c>
      <c r="F99" s="5"/>
      <c r="G99" s="7">
        <v>3251179940551.0469</v>
      </c>
      <c r="H99" s="7">
        <v>432769910940.59082</v>
      </c>
      <c r="I99" s="7">
        <v>2818410029610.4688</v>
      </c>
      <c r="J99" s="6"/>
      <c r="K99" s="7">
        <v>275282994134.09625</v>
      </c>
      <c r="L99" s="7">
        <v>37586711648.079681</v>
      </c>
      <c r="M99" s="7">
        <v>237696282486.01657</v>
      </c>
      <c r="N99" s="6"/>
      <c r="O99" s="7">
        <v>274312320671</v>
      </c>
      <c r="P99" s="7">
        <v>37774833328</v>
      </c>
      <c r="Q99" s="7">
        <v>236537487343</v>
      </c>
    </row>
    <row r="100" spans="1:17">
      <c r="A100" s="4">
        <v>45627</v>
      </c>
      <c r="B100" s="5">
        <v>119.38889078275703</v>
      </c>
      <c r="C100" s="5">
        <v>83.343820165150689</v>
      </c>
      <c r="D100" s="5">
        <v>127.86338849826603</v>
      </c>
      <c r="E100" s="5">
        <v>118.76486233111436</v>
      </c>
      <c r="F100" s="5"/>
      <c r="G100" s="7">
        <v>3283786934992.0859</v>
      </c>
      <c r="H100" s="7">
        <v>436362557613.68262</v>
      </c>
      <c r="I100" s="7">
        <v>2847424377378.418</v>
      </c>
      <c r="J100" s="6"/>
      <c r="K100" s="7">
        <v>285717193094.9519</v>
      </c>
      <c r="L100" s="7">
        <v>37403979602.904289</v>
      </c>
      <c r="M100" s="7">
        <v>248313213492.04761</v>
      </c>
      <c r="N100" s="6"/>
      <c r="O100" s="7">
        <v>284911220759</v>
      </c>
      <c r="P100" s="7">
        <v>37553745287</v>
      </c>
      <c r="Q100" s="7">
        <v>247357475472</v>
      </c>
    </row>
    <row r="101" spans="1:17">
      <c r="A101" s="4">
        <v>45658</v>
      </c>
      <c r="B101" s="5">
        <v>121.54289562302377</v>
      </c>
      <c r="C101" s="5">
        <v>84.509961014710029</v>
      </c>
      <c r="D101" s="5">
        <v>130.24964842886942</v>
      </c>
      <c r="E101" s="5">
        <v>119.00543748920556</v>
      </c>
      <c r="F101" s="5"/>
      <c r="G101" s="7">
        <v>3343032756826.9531</v>
      </c>
      <c r="H101" s="7">
        <v>442468111722.47168</v>
      </c>
      <c r="I101" s="7">
        <v>2900564645104.4961</v>
      </c>
      <c r="J101" s="6"/>
      <c r="K101" s="7">
        <v>317306228983</v>
      </c>
      <c r="L101" s="7">
        <v>41639170750</v>
      </c>
      <c r="M101" s="7">
        <v>275667058233</v>
      </c>
      <c r="N101" s="6"/>
      <c r="O101" s="7">
        <v>317306228983</v>
      </c>
      <c r="P101" s="7">
        <v>41639170750</v>
      </c>
      <c r="Q101" s="7">
        <v>275667058233</v>
      </c>
    </row>
    <row r="102" spans="1:17">
      <c r="A102" s="4">
        <v>45689</v>
      </c>
      <c r="B102" s="5">
        <v>123.05927557628252</v>
      </c>
      <c r="C102" s="5">
        <v>84.508753122073827</v>
      </c>
      <c r="D102" s="5">
        <v>132.12282598337498</v>
      </c>
      <c r="E102" s="5">
        <v>119.24601264729677</v>
      </c>
      <c r="F102" s="5"/>
      <c r="G102" s="7">
        <v>3384740730209.9688</v>
      </c>
      <c r="H102" s="7">
        <v>442461787568.875</v>
      </c>
      <c r="I102" s="7">
        <v>2942278942641.1172</v>
      </c>
      <c r="J102" s="6"/>
      <c r="K102" s="7">
        <v>287578716280.6123</v>
      </c>
      <c r="L102" s="7">
        <v>31667071015.785572</v>
      </c>
      <c r="M102" s="7">
        <v>255911645264.82672</v>
      </c>
      <c r="N102" s="6"/>
      <c r="O102" s="7">
        <v>288187133875</v>
      </c>
      <c r="P102" s="7">
        <v>31635372246</v>
      </c>
      <c r="Q102" s="7">
        <v>256551761629</v>
      </c>
    </row>
    <row r="103" spans="1:17">
      <c r="A103" s="4">
        <v>45717</v>
      </c>
      <c r="B103" s="5">
        <v>126.02612023601765</v>
      </c>
      <c r="C103" s="5">
        <v>84.473437429774023</v>
      </c>
      <c r="D103" s="5">
        <v>135.79550366296479</v>
      </c>
      <c r="E103" s="5">
        <v>119.48658780538797</v>
      </c>
      <c r="F103" s="5"/>
      <c r="G103" s="7">
        <v>3466343680601.0313</v>
      </c>
      <c r="H103" s="7">
        <v>442276885487.5293</v>
      </c>
      <c r="I103" s="7">
        <v>3024066795113.5195</v>
      </c>
      <c r="J103" s="6"/>
      <c r="K103" s="7">
        <v>343086818022.16248</v>
      </c>
      <c r="L103" s="7">
        <v>29561222656.821754</v>
      </c>
      <c r="M103" s="7">
        <v>313525595365.3407</v>
      </c>
      <c r="N103" s="6"/>
      <c r="O103" s="7">
        <v>342602915599</v>
      </c>
      <c r="P103" s="7">
        <v>29383677776</v>
      </c>
      <c r="Q103" s="7">
        <v>313219237823</v>
      </c>
    </row>
    <row r="104" spans="1:17">
      <c r="A104" s="4">
        <v>45748</v>
      </c>
      <c r="B104" s="5">
        <v>126.21209428141837</v>
      </c>
      <c r="C104" s="5">
        <v>83.389488402063819</v>
      </c>
      <c r="D104" s="5">
        <v>136.28004724915274</v>
      </c>
      <c r="E104" s="5">
        <v>119.72716296347919</v>
      </c>
      <c r="F104" s="5"/>
      <c r="G104" s="7">
        <v>3471458889700.7266</v>
      </c>
      <c r="H104" s="7">
        <v>436601662428.19238</v>
      </c>
      <c r="I104" s="7">
        <v>3034857227272.5469</v>
      </c>
      <c r="J104" s="6"/>
      <c r="K104" s="7">
        <v>276280624350.02118</v>
      </c>
      <c r="L104" s="7">
        <v>25738781198.418274</v>
      </c>
      <c r="M104" s="7">
        <v>250541843151.60291</v>
      </c>
      <c r="N104" s="6"/>
      <c r="O104" s="7">
        <v>276085786110</v>
      </c>
      <c r="P104" s="7">
        <v>25378077558</v>
      </c>
      <c r="Q104" s="7">
        <v>250707708552</v>
      </c>
    </row>
    <row r="105" spans="1:17">
      <c r="A105" s="4">
        <v>45778</v>
      </c>
      <c r="B105" s="5">
        <v>126.30649678650595</v>
      </c>
      <c r="C105" s="5">
        <v>80.747811752143917</v>
      </c>
      <c r="D105" s="5">
        <v>137.01772485819399</v>
      </c>
      <c r="E105" s="5">
        <v>119.96773812157038</v>
      </c>
      <c r="F105" s="5"/>
      <c r="G105" s="7">
        <v>3474055427040.2109</v>
      </c>
      <c r="H105" s="7">
        <v>422770657597.08203</v>
      </c>
      <c r="I105" s="7">
        <v>3051284769443.1406</v>
      </c>
      <c r="J105" s="6"/>
      <c r="K105" s="7">
        <v>278085578670.29651</v>
      </c>
      <c r="L105" s="7">
        <v>20955334075.489254</v>
      </c>
      <c r="M105" s="7">
        <v>257130244594.80725</v>
      </c>
      <c r="N105" s="6"/>
      <c r="O105" s="7">
        <v>276516689651</v>
      </c>
      <c r="P105" s="7">
        <v>20493855247</v>
      </c>
      <c r="Q105" s="7">
        <v>256022834404</v>
      </c>
    </row>
    <row r="106" spans="1:17">
      <c r="A106" s="4">
        <v>45809</v>
      </c>
      <c r="B106" s="5">
        <v>126.34236461253788</v>
      </c>
      <c r="C106" s="5">
        <v>77.965006929398115</v>
      </c>
      <c r="D106" s="5">
        <v>137.71628620967996</v>
      </c>
      <c r="E106" s="5">
        <v>120.2083132796616</v>
      </c>
      <c r="F106" s="5"/>
      <c r="G106" s="7">
        <v>3475041970241.4922</v>
      </c>
      <c r="H106" s="7">
        <v>408200749145.71973</v>
      </c>
      <c r="I106" s="7">
        <v>3066841221095.7773</v>
      </c>
      <c r="J106" s="6"/>
      <c r="K106" s="7">
        <v>267418964664.26419</v>
      </c>
      <c r="L106" s="7">
        <v>19395210580.736683</v>
      </c>
      <c r="M106" s="7">
        <v>248023754083.5275</v>
      </c>
      <c r="N106" s="6"/>
      <c r="O106" s="7">
        <v>265533076338</v>
      </c>
      <c r="P106" s="7">
        <v>18948674201</v>
      </c>
      <c r="Q106" s="7">
        <v>246584402137</v>
      </c>
    </row>
    <row r="107" spans="1:17">
      <c r="A107" s="4">
        <v>45839</v>
      </c>
      <c r="B107" s="5">
        <v>126.53721729975729</v>
      </c>
      <c r="C107" s="5">
        <v>75.411610329798265</v>
      </c>
      <c r="D107" s="5">
        <v>138.5572753006777</v>
      </c>
      <c r="E107" s="5">
        <v>120.44888843775281</v>
      </c>
      <c r="F107" s="5"/>
      <c r="G107" s="7">
        <v>3480401386049.3125</v>
      </c>
      <c r="H107" s="7">
        <v>394831951452.07422</v>
      </c>
      <c r="I107" s="7">
        <v>3085569434597.2422</v>
      </c>
      <c r="J107" s="6"/>
      <c r="K107" s="7">
        <v>293486733883.823</v>
      </c>
      <c r="L107" s="7">
        <v>27229078721.702785</v>
      </c>
      <c r="M107" s="7">
        <v>266257655162.12021</v>
      </c>
      <c r="N107" s="6"/>
      <c r="O107" s="7">
        <v>292244900031</v>
      </c>
      <c r="P107" s="7">
        <v>26411388670</v>
      </c>
      <c r="Q107" s="7">
        <v>265833511361</v>
      </c>
    </row>
    <row r="108" spans="1:17">
      <c r="A108" s="4">
        <v>45870</v>
      </c>
      <c r="B108" s="5">
        <v>126.02934081336257</v>
      </c>
      <c r="C108" s="5">
        <v>72.789423004662396</v>
      </c>
      <c r="D108" s="5">
        <v>138.54649098432927</v>
      </c>
      <c r="E108" s="5">
        <v>120.68946359584403</v>
      </c>
      <c r="F108" s="5"/>
      <c r="G108" s="7">
        <v>3466432262459.3516</v>
      </c>
      <c r="H108" s="7">
        <v>381102986719.34277</v>
      </c>
      <c r="I108" s="7">
        <v>3085329275740.0078</v>
      </c>
      <c r="J108" s="6"/>
      <c r="K108" s="7">
        <v>264121621785.31207</v>
      </c>
      <c r="L108" s="7">
        <v>25884009141.763916</v>
      </c>
      <c r="M108" s="7">
        <v>238237612643.54816</v>
      </c>
      <c r="N108" s="6"/>
      <c r="O108" s="7">
        <v>262631513905</v>
      </c>
      <c r="P108" s="7">
        <v>25132621489</v>
      </c>
      <c r="Q108" s="7">
        <v>237498892416</v>
      </c>
    </row>
    <row r="109" spans="1:17">
      <c r="A109" s="4">
        <v>45901</v>
      </c>
      <c r="B109" s="5">
        <v>125.65890762910725</v>
      </c>
      <c r="C109" s="5">
        <v>69.215092669740926</v>
      </c>
      <c r="D109" s="5">
        <v>138.92932082935437</v>
      </c>
      <c r="E109" s="5">
        <v>120.93003875393524</v>
      </c>
      <c r="F109" s="5"/>
      <c r="G109" s="7">
        <v>3456243511707.3359</v>
      </c>
      <c r="H109" s="7">
        <v>362388894617.35059</v>
      </c>
      <c r="I109" s="7">
        <v>3093854617089.9844</v>
      </c>
      <c r="J109" s="6"/>
      <c r="K109" s="7">
        <v>277601036826.82953</v>
      </c>
      <c r="L109" s="7">
        <v>24089843841.376934</v>
      </c>
      <c r="M109" s="7">
        <v>253511192985.45261</v>
      </c>
      <c r="N109" s="6"/>
      <c r="O109" s="7">
        <v>275643342632</v>
      </c>
      <c r="P109" s="7">
        <v>23414653023</v>
      </c>
      <c r="Q109" s="7">
        <v>252228689609</v>
      </c>
    </row>
    <row r="110" spans="1:17">
      <c r="A110" s="4">
        <v>45931</v>
      </c>
      <c r="B110" s="5">
        <v>125.14482096648851</v>
      </c>
      <c r="C110" s="5">
        <v>66.032625520372761</v>
      </c>
      <c r="D110" s="5">
        <v>139.0425927473016</v>
      </c>
      <c r="E110" s="5">
        <v>121.17061391202644</v>
      </c>
      <c r="F110" s="5"/>
      <c r="G110" s="7">
        <v>3442103577454.7188</v>
      </c>
      <c r="H110" s="7">
        <v>345726477391.11816</v>
      </c>
      <c r="I110" s="7">
        <v>3096377100063.5977</v>
      </c>
      <c r="J110" s="6"/>
      <c r="K110" s="7">
        <v>276137066759.3551</v>
      </c>
      <c r="L110" s="7">
        <v>24576064158.040169</v>
      </c>
      <c r="M110" s="7">
        <v>251561002601.31494</v>
      </c>
      <c r="N110" s="6"/>
      <c r="O110" s="7">
        <v>274189696754</v>
      </c>
      <c r="P110" s="7">
        <v>23887245543</v>
      </c>
      <c r="Q110" s="7">
        <v>250302451211</v>
      </c>
    </row>
    <row r="111" spans="1:17">
      <c r="A111" s="4">
        <v>45962</v>
      </c>
      <c r="B111" s="5">
        <v>124.72321247672188</v>
      </c>
      <c r="C111" s="5">
        <v>62.974836090660958</v>
      </c>
      <c r="D111" s="5">
        <v>139.24077245521215</v>
      </c>
      <c r="E111" s="5">
        <v>121.41118907011766</v>
      </c>
      <c r="F111" s="5"/>
      <c r="G111" s="7">
        <v>3430507251856.0781</v>
      </c>
      <c r="H111" s="7">
        <v>329716834282.01758</v>
      </c>
      <c r="I111" s="7">
        <v>3100790417574.0586</v>
      </c>
      <c r="J111" s="6"/>
      <c r="K111" s="7">
        <v>263686668535.45615</v>
      </c>
      <c r="L111" s="7">
        <v>21577068538.979382</v>
      </c>
      <c r="M111" s="7">
        <v>242109599996.47678</v>
      </c>
      <c r="N111" s="6"/>
      <c r="O111" s="7">
        <v>262570928048</v>
      </c>
      <c r="P111" s="7">
        <v>20950707190</v>
      </c>
      <c r="Q111" s="7">
        <v>241620220858</v>
      </c>
    </row>
    <row r="112" spans="1:17">
      <c r="A112" s="4">
        <v>45992</v>
      </c>
      <c r="B112" s="5">
        <v>124.62563389784248</v>
      </c>
      <c r="C112" s="5">
        <v>59.990733633065297</v>
      </c>
      <c r="D112" s="5">
        <v>139.82183979370265</v>
      </c>
      <c r="E112" s="5">
        <v>121.65176422820885</v>
      </c>
      <c r="F112" s="5"/>
      <c r="G112" s="7">
        <v>3427823356726.8203</v>
      </c>
      <c r="H112" s="7">
        <v>314092993450.17871</v>
      </c>
      <c r="I112" s="7">
        <v>3113730363276.6445</v>
      </c>
      <c r="J112" s="6"/>
      <c r="K112" s="7">
        <v>283033297965.69873</v>
      </c>
      <c r="L112" s="7">
        <v>21780138771.065083</v>
      </c>
      <c r="M112" s="7">
        <v>261253159194.63364</v>
      </c>
      <c r="N112" s="6"/>
      <c r="O112" s="7">
        <v>282234896561</v>
      </c>
      <c r="P112" s="7">
        <v>21104278609</v>
      </c>
      <c r="Q112" s="7">
        <v>261130617952</v>
      </c>
    </row>
    <row r="115" spans="11:13">
      <c r="K115" s="24">
        <f>K101-O101</f>
        <v>0</v>
      </c>
      <c r="L115" s="24">
        <f t="shared" ref="L115" si="0">L101-P101</f>
        <v>0</v>
      </c>
      <c r="M115" s="24">
        <f>M101-Q101</f>
        <v>0</v>
      </c>
    </row>
  </sheetData>
  <mergeCells count="4">
    <mergeCell ref="B3:D3"/>
    <mergeCell ref="G3:I3"/>
    <mergeCell ref="K3:M3"/>
    <mergeCell ref="O3:Q3"/>
  </mergeCell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FB98C-4DDC-4745-8979-8BFCFF2A8AF3}">
  <dimension ref="A1:P116"/>
  <sheetViews>
    <sheetView zoomScale="85" zoomScaleNormal="85" workbookViewId="0">
      <pane xSplit="1" ySplit="6" topLeftCell="B7" activePane="bottomRight" state="frozen"/>
      <selection pane="bottomRight"/>
      <selection pane="bottomLeft" activeCell="A7" sqref="A7"/>
      <selection pane="topRight" activeCell="B1" sqref="B1"/>
    </sheetView>
  </sheetViews>
  <sheetFormatPr defaultRowHeight="14.45"/>
  <cols>
    <col min="1" max="1" width="10.7109375" customWidth="1"/>
    <col min="2" max="2" width="6.140625" customWidth="1"/>
    <col min="3" max="3" width="5.7109375" bestFit="1" customWidth="1"/>
    <col min="4" max="4" width="12.28515625" bestFit="1" customWidth="1"/>
    <col min="6" max="6" width="16" bestFit="1" customWidth="1"/>
    <col min="7" max="7" width="14.85546875" bestFit="1" customWidth="1"/>
    <col min="8" max="8" width="16" bestFit="1" customWidth="1"/>
    <col min="10" max="10" width="14.85546875" bestFit="1" customWidth="1"/>
    <col min="11" max="11" width="13.5703125" bestFit="1" customWidth="1"/>
    <col min="12" max="12" width="14.85546875" bestFit="1" customWidth="1"/>
    <col min="14" max="14" width="14.85546875" bestFit="1" customWidth="1"/>
    <col min="15" max="15" width="13.7109375" bestFit="1" customWidth="1"/>
    <col min="16" max="16" width="14.85546875" bestFit="1" customWidth="1"/>
  </cols>
  <sheetData>
    <row r="1" spans="1:16">
      <c r="A1" s="1" t="s">
        <v>57</v>
      </c>
    </row>
    <row r="2" spans="1:16">
      <c r="A2" s="2" t="s">
        <v>123</v>
      </c>
    </row>
    <row r="3" spans="1:16">
      <c r="A3" s="2" t="s">
        <v>124</v>
      </c>
    </row>
    <row r="5" spans="1:16">
      <c r="B5" s="39" t="s">
        <v>59</v>
      </c>
      <c r="C5" s="39" t="s">
        <v>59</v>
      </c>
      <c r="D5" s="39" t="s">
        <v>59</v>
      </c>
      <c r="E5" t="s">
        <v>61</v>
      </c>
      <c r="F5" s="39" t="s">
        <v>60</v>
      </c>
      <c r="G5" s="39" t="s">
        <v>60</v>
      </c>
      <c r="H5" s="39" t="s">
        <v>60</v>
      </c>
      <c r="I5" t="s">
        <v>61</v>
      </c>
      <c r="J5" s="39" t="s">
        <v>62</v>
      </c>
      <c r="K5" s="39" t="s">
        <v>62</v>
      </c>
      <c r="L5" s="39" t="s">
        <v>62</v>
      </c>
      <c r="M5" t="s">
        <v>61</v>
      </c>
      <c r="N5" s="39" t="s">
        <v>63</v>
      </c>
      <c r="O5" s="39" t="s">
        <v>63</v>
      </c>
      <c r="P5" s="39" t="s">
        <v>63</v>
      </c>
    </row>
    <row r="6" spans="1:16">
      <c r="A6" s="3" t="s">
        <v>64</v>
      </c>
      <c r="B6" s="3" t="s">
        <v>17</v>
      </c>
      <c r="C6" s="3" t="s">
        <v>14</v>
      </c>
      <c r="D6" s="3" t="s">
        <v>65</v>
      </c>
      <c r="E6" t="s">
        <v>61</v>
      </c>
      <c r="F6" s="3" t="s">
        <v>17</v>
      </c>
      <c r="G6" s="3" t="s">
        <v>14</v>
      </c>
      <c r="H6" s="3" t="s">
        <v>65</v>
      </c>
      <c r="I6" t="s">
        <v>61</v>
      </c>
      <c r="J6" s="3" t="s">
        <v>17</v>
      </c>
      <c r="K6" s="3" t="s">
        <v>14</v>
      </c>
      <c r="L6" s="3" t="s">
        <v>65</v>
      </c>
      <c r="M6" t="s">
        <v>61</v>
      </c>
      <c r="N6" s="3" t="s">
        <v>17</v>
      </c>
      <c r="O6" s="3" t="s">
        <v>14</v>
      </c>
      <c r="P6" s="3" t="s">
        <v>65</v>
      </c>
    </row>
    <row r="7" spans="1:16">
      <c r="A7" s="4">
        <v>42736</v>
      </c>
      <c r="B7" s="5">
        <v>98.534416904350621</v>
      </c>
      <c r="C7" s="5">
        <v>91.35572463768689</v>
      </c>
      <c r="D7" s="5">
        <v>99.510648650240398</v>
      </c>
      <c r="E7" s="6"/>
      <c r="F7" s="7">
        <v>149489501553.18274</v>
      </c>
      <c r="G7" s="7">
        <v>16591724100.889332</v>
      </c>
      <c r="H7" s="7">
        <v>132897777452.2934</v>
      </c>
      <c r="I7" s="6"/>
      <c r="J7" s="7">
        <v>11904439138.314562</v>
      </c>
      <c r="K7" s="7">
        <v>1490332364.198725</v>
      </c>
      <c r="L7" s="7">
        <v>10414106774.115837</v>
      </c>
      <c r="M7" s="6"/>
      <c r="N7" s="7">
        <v>10793637599</v>
      </c>
      <c r="O7" s="7">
        <v>1509583159</v>
      </c>
      <c r="P7" s="7">
        <v>9284054440</v>
      </c>
    </row>
    <row r="8" spans="1:16">
      <c r="A8" s="4">
        <v>42767</v>
      </c>
      <c r="B8" s="5">
        <v>98.077624355630221</v>
      </c>
      <c r="C8" s="5">
        <v>90.626118918379632</v>
      </c>
      <c r="D8" s="5">
        <v>99.090956017205258</v>
      </c>
      <c r="E8" s="6"/>
      <c r="F8" s="7">
        <v>148796487958.87988</v>
      </c>
      <c r="G8" s="7">
        <v>16459215526.903559</v>
      </c>
      <c r="H8" s="7">
        <v>132337272431.97629</v>
      </c>
      <c r="I8" s="6"/>
      <c r="J8" s="7">
        <v>11619190648.565344</v>
      </c>
      <c r="K8" s="7">
        <v>1274900801.0975611</v>
      </c>
      <c r="L8" s="7">
        <v>10344289847.467783</v>
      </c>
      <c r="M8" s="6"/>
      <c r="N8" s="7">
        <v>10565690088</v>
      </c>
      <c r="O8" s="7">
        <v>1294113515</v>
      </c>
      <c r="P8" s="7">
        <v>9271576573</v>
      </c>
    </row>
    <row r="9" spans="1:16">
      <c r="A9" s="4">
        <v>42795</v>
      </c>
      <c r="B9" s="5">
        <v>98.637785890903658</v>
      </c>
      <c r="C9" s="5">
        <v>90.746857000176618</v>
      </c>
      <c r="D9" s="5">
        <v>99.710874832668068</v>
      </c>
      <c r="E9" s="6"/>
      <c r="F9" s="7">
        <v>149646325724.48596</v>
      </c>
      <c r="G9" s="7">
        <v>16481143577.385242</v>
      </c>
      <c r="H9" s="7">
        <v>133165182147.10071</v>
      </c>
      <c r="I9" s="6"/>
      <c r="J9" s="7">
        <v>13709499827.249516</v>
      </c>
      <c r="K9" s="7">
        <v>1257782817.1038134</v>
      </c>
      <c r="L9" s="7">
        <v>12451717010.145702</v>
      </c>
      <c r="M9" s="6"/>
      <c r="N9" s="7">
        <v>12478541216</v>
      </c>
      <c r="O9" s="7">
        <v>1278091474</v>
      </c>
      <c r="P9" s="7">
        <v>11200449742</v>
      </c>
    </row>
    <row r="10" spans="1:16">
      <c r="A10" s="4">
        <v>42826</v>
      </c>
      <c r="B10" s="5">
        <v>98.235467561761524</v>
      </c>
      <c r="C10" s="5">
        <v>90.357513928145011</v>
      </c>
      <c r="D10" s="5">
        <v>99.306791995808936</v>
      </c>
      <c r="E10" s="6"/>
      <c r="F10" s="7">
        <v>149035956592.77893</v>
      </c>
      <c r="G10" s="7">
        <v>16410432378.307564</v>
      </c>
      <c r="H10" s="7">
        <v>132625524214.47133</v>
      </c>
      <c r="I10" s="6"/>
      <c r="J10" s="7">
        <v>12150254576.416988</v>
      </c>
      <c r="K10" s="7">
        <v>1344409407.2441614</v>
      </c>
      <c r="L10" s="7">
        <v>10805845169.172827</v>
      </c>
      <c r="M10" s="6"/>
      <c r="N10" s="7">
        <v>11080689913</v>
      </c>
      <c r="O10" s="7">
        <v>1363222456</v>
      </c>
      <c r="P10" s="7">
        <v>9717467457</v>
      </c>
    </row>
    <row r="11" spans="1:16">
      <c r="A11" s="4">
        <v>42856</v>
      </c>
      <c r="B11" s="5">
        <v>98.55403579389619</v>
      </c>
      <c r="C11" s="5">
        <v>90.626030484101889</v>
      </c>
      <c r="D11" s="5">
        <v>99.632166765040424</v>
      </c>
      <c r="E11" s="6"/>
      <c r="F11" s="7">
        <v>149519265955.42242</v>
      </c>
      <c r="G11" s="7">
        <v>16459199465.762964</v>
      </c>
      <c r="H11" s="7">
        <v>133060066489.65941</v>
      </c>
      <c r="I11" s="6"/>
      <c r="J11" s="7">
        <v>13122867814.152657</v>
      </c>
      <c r="K11" s="7">
        <v>1549846136.8545647</v>
      </c>
      <c r="L11" s="7">
        <v>11573021677.298092</v>
      </c>
      <c r="M11" s="6"/>
      <c r="N11" s="7">
        <v>11956133968</v>
      </c>
      <c r="O11" s="7">
        <v>1571533973</v>
      </c>
      <c r="P11" s="7">
        <v>10384599995</v>
      </c>
    </row>
    <row r="12" spans="1:16">
      <c r="A12" s="4">
        <v>42887</v>
      </c>
      <c r="B12" s="5">
        <v>98.623539040050019</v>
      </c>
      <c r="C12" s="5">
        <v>90.717829652770888</v>
      </c>
      <c r="D12" s="5">
        <v>99.69863798439124</v>
      </c>
      <c r="E12" s="6"/>
      <c r="F12" s="7">
        <v>149624711402.30573</v>
      </c>
      <c r="G12" s="7">
        <v>16475871726.699951</v>
      </c>
      <c r="H12" s="7">
        <v>133148839675.60574</v>
      </c>
      <c r="I12" s="6"/>
      <c r="J12" s="7">
        <v>12642573848.509653</v>
      </c>
      <c r="K12" s="7">
        <v>1499632920.8374074</v>
      </c>
      <c r="L12" s="7">
        <v>11142940927.672245</v>
      </c>
      <c r="M12" s="6"/>
      <c r="N12" s="7">
        <v>11529671221</v>
      </c>
      <c r="O12" s="7">
        <v>1519003852</v>
      </c>
      <c r="P12" s="7">
        <v>10010667369</v>
      </c>
    </row>
    <row r="13" spans="1:16">
      <c r="A13" s="4">
        <v>42917</v>
      </c>
      <c r="B13" s="5">
        <v>98.724022059682099</v>
      </c>
      <c r="C13" s="5">
        <v>91.329757301223594</v>
      </c>
      <c r="D13" s="5">
        <v>99.729569550308241</v>
      </c>
      <c r="E13" s="6"/>
      <c r="F13" s="7">
        <v>149777157187.15204</v>
      </c>
      <c r="G13" s="7">
        <v>16587007999.255386</v>
      </c>
      <c r="H13" s="7">
        <v>133190149187.89661</v>
      </c>
      <c r="I13" s="6"/>
      <c r="J13" s="7">
        <v>11523841532.077221</v>
      </c>
      <c r="K13" s="7">
        <v>1491481368.6571124</v>
      </c>
      <c r="L13" s="7">
        <v>10032360163.420109</v>
      </c>
      <c r="M13" s="6"/>
      <c r="N13" s="7">
        <v>10509418862</v>
      </c>
      <c r="O13" s="7">
        <v>1512352475</v>
      </c>
      <c r="P13" s="7">
        <v>8997066387</v>
      </c>
    </row>
    <row r="14" spans="1:16">
      <c r="A14" s="4">
        <v>42948</v>
      </c>
      <c r="B14" s="5">
        <v>98.532921645399767</v>
      </c>
      <c r="C14" s="5">
        <v>91.447838014367164</v>
      </c>
      <c r="D14" s="5">
        <v>99.496423534875873</v>
      </c>
      <c r="E14" s="6"/>
      <c r="F14" s="7">
        <v>149487233051.24933</v>
      </c>
      <c r="G14" s="7">
        <v>16608453427.244539</v>
      </c>
      <c r="H14" s="7">
        <v>132878779624.00475</v>
      </c>
      <c r="I14" s="6"/>
      <c r="J14" s="7">
        <v>13144173244.827717</v>
      </c>
      <c r="K14" s="7">
        <v>1523350357.9702446</v>
      </c>
      <c r="L14" s="7">
        <v>11620822886.857471</v>
      </c>
      <c r="M14" s="6"/>
      <c r="N14" s="7">
        <v>12021827466</v>
      </c>
      <c r="O14" s="7">
        <v>1543027650</v>
      </c>
      <c r="P14" s="7">
        <v>10478799816</v>
      </c>
    </row>
    <row r="15" spans="1:16">
      <c r="A15" s="4">
        <v>42979</v>
      </c>
      <c r="B15" s="5">
        <v>98.265625566544429</v>
      </c>
      <c r="C15" s="5">
        <v>92.100790778213693</v>
      </c>
      <c r="D15" s="5">
        <v>99.103982638414124</v>
      </c>
      <c r="E15" s="6"/>
      <c r="F15" s="7">
        <v>149081710200.95435</v>
      </c>
      <c r="G15" s="7">
        <v>16727040545.365711</v>
      </c>
      <c r="H15" s="7">
        <v>132354669655.58858</v>
      </c>
      <c r="I15" s="6"/>
      <c r="J15" s="7">
        <v>12038201729.044146</v>
      </c>
      <c r="K15" s="7">
        <v>1387861465.7310565</v>
      </c>
      <c r="L15" s="7">
        <v>10650340263.313089</v>
      </c>
      <c r="M15" s="6"/>
      <c r="N15" s="7">
        <v>11042082924</v>
      </c>
      <c r="O15" s="7">
        <v>1399812910</v>
      </c>
      <c r="P15" s="7">
        <v>9642270014</v>
      </c>
    </row>
    <row r="16" spans="1:16">
      <c r="A16" s="4">
        <v>43009</v>
      </c>
      <c r="B16" s="5">
        <v>98.397299639836859</v>
      </c>
      <c r="C16" s="5">
        <v>92.749118486723347</v>
      </c>
      <c r="D16" s="5">
        <v>99.16539688420697</v>
      </c>
      <c r="E16" s="6"/>
      <c r="F16" s="7">
        <v>149281476863.22699</v>
      </c>
      <c r="G16" s="7">
        <v>16844787676.256691</v>
      </c>
      <c r="H16" s="7">
        <v>132436689186.97023</v>
      </c>
      <c r="I16" s="6"/>
      <c r="J16" s="7">
        <v>13134187775.262955</v>
      </c>
      <c r="K16" s="7">
        <v>1398587408.4594018</v>
      </c>
      <c r="L16" s="7">
        <v>11735600366.803553</v>
      </c>
      <c r="M16" s="6"/>
      <c r="N16" s="7">
        <v>12047379984</v>
      </c>
      <c r="O16" s="7">
        <v>1409125742</v>
      </c>
      <c r="P16" s="7">
        <v>10638254242</v>
      </c>
    </row>
    <row r="17" spans="1:16">
      <c r="A17" s="4">
        <v>43040</v>
      </c>
      <c r="B17" s="5">
        <v>98.269350626359213</v>
      </c>
      <c r="C17" s="5">
        <v>93.428601503648451</v>
      </c>
      <c r="D17" s="5">
        <v>98.927645033186323</v>
      </c>
      <c r="E17" s="6"/>
      <c r="F17" s="7">
        <v>149087361600.25687</v>
      </c>
      <c r="G17" s="7">
        <v>16968193131.062864</v>
      </c>
      <c r="H17" s="7">
        <v>132119168469.19391</v>
      </c>
      <c r="I17" s="6"/>
      <c r="J17" s="7">
        <v>12546696204.471716</v>
      </c>
      <c r="K17" s="7">
        <v>1400883549.2294557</v>
      </c>
      <c r="L17" s="7">
        <v>11145812655.24226</v>
      </c>
      <c r="M17" s="6"/>
      <c r="N17" s="7">
        <v>11519545899</v>
      </c>
      <c r="O17" s="7">
        <v>1412947132</v>
      </c>
      <c r="P17" s="7">
        <v>10106598767</v>
      </c>
    </row>
    <row r="18" spans="1:16">
      <c r="A18" s="4">
        <v>43070</v>
      </c>
      <c r="B18" s="5">
        <v>98.138628637239108</v>
      </c>
      <c r="C18" s="5">
        <v>94.154538580182177</v>
      </c>
      <c r="D18" s="5">
        <v>98.680425812505121</v>
      </c>
      <c r="E18" s="6"/>
      <c r="F18" s="7">
        <v>148889039373.26715</v>
      </c>
      <c r="G18" s="7">
        <v>17100035418.300167</v>
      </c>
      <c r="H18" s="7">
        <v>131789003954.96692</v>
      </c>
      <c r="I18" s="6"/>
      <c r="J18" s="7">
        <v>11353113034.374641</v>
      </c>
      <c r="K18" s="7">
        <v>1480966820.916667</v>
      </c>
      <c r="L18" s="7">
        <v>9872146213.4579735</v>
      </c>
      <c r="M18" s="6"/>
      <c r="N18" s="7">
        <v>10403688969</v>
      </c>
      <c r="O18" s="7">
        <v>1492125882</v>
      </c>
      <c r="P18" s="7">
        <v>8911563087</v>
      </c>
    </row>
    <row r="19" spans="1:16">
      <c r="A19" s="4">
        <v>43101</v>
      </c>
      <c r="B19" s="5">
        <v>98.645918112097249</v>
      </c>
      <c r="C19" s="5">
        <v>95.066236920467901</v>
      </c>
      <c r="D19" s="5">
        <v>99.132719647755934</v>
      </c>
      <c r="E19" s="6"/>
      <c r="F19" s="7">
        <v>149658663359.70972</v>
      </c>
      <c r="G19" s="7">
        <v>17265615050.942249</v>
      </c>
      <c r="H19" s="7">
        <v>132393048308.76746</v>
      </c>
      <c r="I19" s="6"/>
      <c r="J19" s="7">
        <v>12674063124.75717</v>
      </c>
      <c r="K19" s="7">
        <v>1655911996.8408122</v>
      </c>
      <c r="L19" s="7">
        <v>11018151127.916357</v>
      </c>
      <c r="M19" s="6"/>
      <c r="N19" s="7">
        <v>11669956011</v>
      </c>
      <c r="O19" s="7">
        <v>1668389267</v>
      </c>
      <c r="P19" s="7">
        <v>10001566744</v>
      </c>
    </row>
    <row r="20" spans="1:16">
      <c r="A20" s="4">
        <v>43132</v>
      </c>
      <c r="B20" s="5">
        <v>99.165454479945325</v>
      </c>
      <c r="C20" s="5">
        <v>96.27162959228626</v>
      </c>
      <c r="D20" s="5">
        <v>99.558986284546776</v>
      </c>
      <c r="E20" s="6"/>
      <c r="F20" s="7">
        <v>150446867472.6315</v>
      </c>
      <c r="G20" s="7">
        <v>17484534475.240631</v>
      </c>
      <c r="H20" s="7">
        <v>132962332997.39087</v>
      </c>
      <c r="I20" s="6"/>
      <c r="J20" s="7">
        <v>12407394761.487131</v>
      </c>
      <c r="K20" s="7">
        <v>1493820225.3959444</v>
      </c>
      <c r="L20" s="7">
        <v>10913574536.091187</v>
      </c>
      <c r="M20" s="6"/>
      <c r="N20" s="7">
        <v>11457180550</v>
      </c>
      <c r="O20" s="7">
        <v>1506684124</v>
      </c>
      <c r="P20" s="7">
        <v>9950496426</v>
      </c>
    </row>
    <row r="21" spans="1:16">
      <c r="A21" s="4">
        <v>43160</v>
      </c>
      <c r="B21" s="5">
        <v>99.132883606551076</v>
      </c>
      <c r="C21" s="5">
        <v>97.617956641006316</v>
      </c>
      <c r="D21" s="5">
        <v>99.338898816777728</v>
      </c>
      <c r="E21" s="6"/>
      <c r="F21" s="7">
        <v>150397453229.54947</v>
      </c>
      <c r="G21" s="7">
        <v>17729049934.239166</v>
      </c>
      <c r="H21" s="7">
        <v>132668403295.3103</v>
      </c>
      <c r="I21" s="6"/>
      <c r="J21" s="7">
        <v>13660085584.167459</v>
      </c>
      <c r="K21" s="7">
        <v>1502298276.1023457</v>
      </c>
      <c r="L21" s="7">
        <v>12157787308.065113</v>
      </c>
      <c r="M21" s="6"/>
      <c r="N21" s="7">
        <v>12637984110</v>
      </c>
      <c r="O21" s="7">
        <v>1516852296</v>
      </c>
      <c r="P21" s="7">
        <v>11121131814</v>
      </c>
    </row>
    <row r="22" spans="1:16">
      <c r="A22" s="4">
        <v>43191</v>
      </c>
      <c r="B22" s="5">
        <v>99.91158346373625</v>
      </c>
      <c r="C22" s="5">
        <v>98.63333512889983</v>
      </c>
      <c r="D22" s="5">
        <v>100.08541270132494</v>
      </c>
      <c r="E22" s="6"/>
      <c r="F22" s="7">
        <v>151578841998.74619</v>
      </c>
      <c r="G22" s="7">
        <v>17913459611.858402</v>
      </c>
      <c r="H22" s="7">
        <v>133665382386.88779</v>
      </c>
      <c r="I22" s="6"/>
      <c r="J22" s="7">
        <v>13331643345.613701</v>
      </c>
      <c r="K22" s="7">
        <v>1528819084.8633938</v>
      </c>
      <c r="L22" s="7">
        <v>11802824260.750307</v>
      </c>
      <c r="M22" s="6"/>
      <c r="N22" s="7">
        <v>12334117215</v>
      </c>
      <c r="O22" s="7">
        <v>1541984373</v>
      </c>
      <c r="P22" s="7">
        <v>10792132842</v>
      </c>
    </row>
    <row r="23" spans="1:16">
      <c r="A23" s="4">
        <v>43221</v>
      </c>
      <c r="B23" s="5">
        <v>99.950997450751927</v>
      </c>
      <c r="C23" s="5">
        <v>99.347350254287704</v>
      </c>
      <c r="D23" s="5">
        <v>100.03308754942385</v>
      </c>
      <c r="E23" s="6"/>
      <c r="F23" s="7">
        <v>151638638133.52127</v>
      </c>
      <c r="G23" s="7">
        <v>18043136673.819008</v>
      </c>
      <c r="H23" s="7">
        <v>133595501459.7023</v>
      </c>
      <c r="I23" s="6"/>
      <c r="J23" s="7">
        <v>13182663948.927755</v>
      </c>
      <c r="K23" s="7">
        <v>1679523198.8151712</v>
      </c>
      <c r="L23" s="7">
        <v>11503140750.112583</v>
      </c>
      <c r="M23" s="6"/>
      <c r="N23" s="7">
        <v>12207889502</v>
      </c>
      <c r="O23" s="7">
        <v>1692178379</v>
      </c>
      <c r="P23" s="7">
        <v>10515711123</v>
      </c>
    </row>
    <row r="24" spans="1:16">
      <c r="A24" s="4">
        <v>43252</v>
      </c>
      <c r="B24" s="5">
        <v>100</v>
      </c>
      <c r="C24" s="5">
        <v>100</v>
      </c>
      <c r="D24" s="5">
        <v>100</v>
      </c>
      <c r="E24" s="6"/>
      <c r="F24" s="7">
        <v>151712981361.92886</v>
      </c>
      <c r="G24" s="7">
        <v>18161668758.790363</v>
      </c>
      <c r="H24" s="7">
        <v>133551312603.13852</v>
      </c>
      <c r="I24" s="6"/>
      <c r="J24" s="7">
        <v>12716917076.917223</v>
      </c>
      <c r="K24" s="7">
        <v>1618165005.8087609</v>
      </c>
      <c r="L24" s="7">
        <v>11098752071.108461</v>
      </c>
      <c r="M24" s="6"/>
      <c r="N24" s="7">
        <v>11765387190</v>
      </c>
      <c r="O24" s="7">
        <v>1630357853</v>
      </c>
      <c r="P24" s="7">
        <v>10135029337</v>
      </c>
    </row>
    <row r="25" spans="1:16">
      <c r="A25" s="4">
        <v>43282</v>
      </c>
      <c r="B25" s="5">
        <v>100.55735872293768</v>
      </c>
      <c r="C25" s="5">
        <v>100.74458018037798</v>
      </c>
      <c r="D25" s="5">
        <v>100.53189844083118</v>
      </c>
      <c r="E25" s="6"/>
      <c r="F25" s="7">
        <v>152558566897.37839</v>
      </c>
      <c r="G25" s="7">
        <v>18296896944.794216</v>
      </c>
      <c r="H25" s="7">
        <v>134261669952.5842</v>
      </c>
      <c r="I25" s="6"/>
      <c r="J25" s="7">
        <v>12369427067.526718</v>
      </c>
      <c r="K25" s="7">
        <v>1626709554.6609626</v>
      </c>
      <c r="L25" s="7">
        <v>10742717512.865755</v>
      </c>
      <c r="M25" s="6"/>
      <c r="N25" s="7">
        <v>11411232013</v>
      </c>
      <c r="O25" s="7">
        <v>1637215752</v>
      </c>
      <c r="P25" s="7">
        <v>9774016261</v>
      </c>
    </row>
    <row r="26" spans="1:16">
      <c r="A26" s="4">
        <v>43313</v>
      </c>
      <c r="B26" s="5">
        <v>101.00475772755783</v>
      </c>
      <c r="C26" s="5">
        <v>101.7048105341733</v>
      </c>
      <c r="D26" s="5">
        <v>100.90955741136783</v>
      </c>
      <c r="E26" s="6"/>
      <c r="F26" s="7">
        <v>153237329265.87122</v>
      </c>
      <c r="G26" s="7">
        <v>18471290800.971882</v>
      </c>
      <c r="H26" s="7">
        <v>134766038464.89938</v>
      </c>
      <c r="I26" s="6"/>
      <c r="J26" s="7">
        <v>13822935613.320572</v>
      </c>
      <c r="K26" s="7">
        <v>1697744214.1479104</v>
      </c>
      <c r="L26" s="7">
        <v>12125191399.172661</v>
      </c>
      <c r="M26" s="6"/>
      <c r="N26" s="7">
        <v>12715640595</v>
      </c>
      <c r="O26" s="7">
        <v>1705054200</v>
      </c>
      <c r="P26" s="7">
        <v>11010586395</v>
      </c>
    </row>
    <row r="27" spans="1:16">
      <c r="A27" s="4">
        <v>43344</v>
      </c>
      <c r="B27" s="5">
        <v>101.35688790680713</v>
      </c>
      <c r="C27" s="5">
        <v>102.8590405996175</v>
      </c>
      <c r="D27" s="5">
        <v>101.15260987239341</v>
      </c>
      <c r="E27" s="6"/>
      <c r="F27" s="7">
        <v>153771556459.08542</v>
      </c>
      <c r="G27" s="7">
        <v>18680918242.17223</v>
      </c>
      <c r="H27" s="7">
        <v>135090638216.91327</v>
      </c>
      <c r="I27" s="6"/>
      <c r="J27" s="7">
        <v>12572428922.258371</v>
      </c>
      <c r="K27" s="7">
        <v>1597488906.9314044</v>
      </c>
      <c r="L27" s="7">
        <v>10974940015.326967</v>
      </c>
      <c r="M27" s="6"/>
      <c r="N27" s="7">
        <v>11565306535</v>
      </c>
      <c r="O27" s="7">
        <v>1604367223</v>
      </c>
      <c r="P27" s="7">
        <v>9960939312</v>
      </c>
    </row>
    <row r="28" spans="1:16">
      <c r="A28" s="4">
        <v>43374</v>
      </c>
      <c r="B28" s="5">
        <v>102.29329718356124</v>
      </c>
      <c r="C28" s="5">
        <v>104.35186250167332</v>
      </c>
      <c r="D28" s="5">
        <v>102.01335248891806</v>
      </c>
      <c r="E28" s="6"/>
      <c r="F28" s="7">
        <v>155192210890.59875</v>
      </c>
      <c r="G28" s="7">
        <v>18952039611.182281</v>
      </c>
      <c r="H28" s="7">
        <v>136240171279.41653</v>
      </c>
      <c r="I28" s="6"/>
      <c r="J28" s="7">
        <v>14554842206.776289</v>
      </c>
      <c r="K28" s="7">
        <v>1669708777.4694538</v>
      </c>
      <c r="L28" s="7">
        <v>12885133429.306835</v>
      </c>
      <c r="M28" s="6"/>
      <c r="N28" s="7">
        <v>13401729708</v>
      </c>
      <c r="O28" s="7">
        <v>1676898051</v>
      </c>
      <c r="P28" s="7">
        <v>11724831657</v>
      </c>
    </row>
    <row r="29" spans="1:16">
      <c r="A29" s="4">
        <v>43405</v>
      </c>
      <c r="B29" s="5">
        <v>102.96713443864442</v>
      </c>
      <c r="C29" s="5">
        <v>105.62482673936448</v>
      </c>
      <c r="D29" s="5">
        <v>102.60571435008346</v>
      </c>
      <c r="E29" s="6"/>
      <c r="F29" s="7">
        <v>156214509479.81287</v>
      </c>
      <c r="G29" s="7">
        <v>19183231159.449608</v>
      </c>
      <c r="H29" s="7">
        <v>137031278320.36331</v>
      </c>
      <c r="I29" s="6"/>
      <c r="J29" s="7">
        <v>13568994793.685822</v>
      </c>
      <c r="K29" s="7">
        <v>1632075097.4967811</v>
      </c>
      <c r="L29" s="7">
        <v>11936919696.189041</v>
      </c>
      <c r="M29" s="6"/>
      <c r="N29" s="7">
        <v>12470097328</v>
      </c>
      <c r="O29" s="7">
        <v>1637345523</v>
      </c>
      <c r="P29" s="7">
        <v>10832751805</v>
      </c>
    </row>
    <row r="30" spans="1:16">
      <c r="A30" s="4">
        <v>43435</v>
      </c>
      <c r="B30" s="5">
        <v>103.61301093667706</v>
      </c>
      <c r="C30" s="5">
        <v>108.22101596025999</v>
      </c>
      <c r="D30" s="5">
        <v>102.98636744477933</v>
      </c>
      <c r="E30" s="6"/>
      <c r="F30" s="7">
        <v>157194387970.89417</v>
      </c>
      <c r="G30" s="7">
        <v>19654742446.100071</v>
      </c>
      <c r="H30" s="7">
        <v>137539645524.79413</v>
      </c>
      <c r="I30" s="6"/>
      <c r="J30" s="7">
        <v>12332991525.455936</v>
      </c>
      <c r="K30" s="7">
        <v>1952478107.5671325</v>
      </c>
      <c r="L30" s="7">
        <v>10380513417.888803</v>
      </c>
      <c r="M30" s="6"/>
      <c r="N30" s="7">
        <v>11334192916</v>
      </c>
      <c r="O30" s="7">
        <v>1956681505</v>
      </c>
      <c r="P30" s="7">
        <v>9377511411</v>
      </c>
    </row>
    <row r="31" spans="1:16">
      <c r="A31" s="4">
        <v>43466</v>
      </c>
      <c r="B31" s="5">
        <v>103.8828613337581</v>
      </c>
      <c r="C31" s="5">
        <v>107.8001923847622</v>
      </c>
      <c r="D31" s="5">
        <v>103.35014272860083</v>
      </c>
      <c r="E31" s="6"/>
      <c r="F31" s="7">
        <v>157603786053.52283</v>
      </c>
      <c r="G31" s="7">
        <v>19578313862.259262</v>
      </c>
      <c r="H31" s="7">
        <v>138025472191.26355</v>
      </c>
      <c r="I31" s="6"/>
      <c r="J31" s="7">
        <v>13083461207.385796</v>
      </c>
      <c r="K31" s="7">
        <v>1579483413</v>
      </c>
      <c r="L31" s="7">
        <v>11503977794.385796</v>
      </c>
      <c r="M31" s="6"/>
      <c r="N31" s="7">
        <v>12000850861</v>
      </c>
      <c r="O31" s="7">
        <v>1579483413</v>
      </c>
      <c r="P31" s="7">
        <v>10421367448</v>
      </c>
    </row>
    <row r="32" spans="1:16">
      <c r="A32" s="4">
        <v>43497</v>
      </c>
      <c r="B32" s="5">
        <v>103.84965551771386</v>
      </c>
      <c r="C32" s="5">
        <v>106.78524376987284</v>
      </c>
      <c r="D32" s="5">
        <v>103.45044430511913</v>
      </c>
      <c r="E32" s="6"/>
      <c r="F32" s="7">
        <v>157553408520.01654</v>
      </c>
      <c r="G32" s="7">
        <v>19393982256.751129</v>
      </c>
      <c r="H32" s="7">
        <v>138159426263.26538</v>
      </c>
      <c r="I32" s="6"/>
      <c r="J32" s="7">
        <v>12357017227.980824</v>
      </c>
      <c r="K32" s="7">
        <v>1309488619.8878102</v>
      </c>
      <c r="L32" s="7">
        <v>11047528608.093014</v>
      </c>
      <c r="M32" s="6"/>
      <c r="N32" s="7">
        <v>11345395219</v>
      </c>
      <c r="O32" s="7">
        <v>1306669484</v>
      </c>
      <c r="P32" s="7">
        <v>10038725735</v>
      </c>
    </row>
    <row r="33" spans="1:16">
      <c r="A33" s="4">
        <v>43525</v>
      </c>
      <c r="B33" s="5">
        <v>103.85459015498908</v>
      </c>
      <c r="C33" s="5">
        <v>105.21894908089679</v>
      </c>
      <c r="D33" s="5">
        <v>103.66905072151252</v>
      </c>
      <c r="E33" s="6"/>
      <c r="F33" s="7">
        <v>157560895005.34619</v>
      </c>
      <c r="G33" s="7">
        <v>19109517003.552773</v>
      </c>
      <c r="H33" s="7">
        <v>138451378001.7934</v>
      </c>
      <c r="I33" s="6"/>
      <c r="J33" s="7">
        <v>13667572069.49712</v>
      </c>
      <c r="K33" s="7">
        <v>1217833022.9039915</v>
      </c>
      <c r="L33" s="7">
        <v>12449739046.593128</v>
      </c>
      <c r="M33" s="6"/>
      <c r="N33" s="7">
        <v>12536628606</v>
      </c>
      <c r="O33" s="7">
        <v>1215211208</v>
      </c>
      <c r="P33" s="7">
        <v>11321417398</v>
      </c>
    </row>
    <row r="34" spans="1:16">
      <c r="A34" s="4">
        <v>43556</v>
      </c>
      <c r="B34" s="5">
        <v>103.86293487532696</v>
      </c>
      <c r="C34" s="5">
        <v>104.09891617704044</v>
      </c>
      <c r="D34" s="5">
        <v>103.83084373259348</v>
      </c>
      <c r="E34" s="6"/>
      <c r="F34" s="7">
        <v>157573555029.35712</v>
      </c>
      <c r="G34" s="7">
        <v>18906100337.564919</v>
      </c>
      <c r="H34" s="7">
        <v>138667454691.79218</v>
      </c>
      <c r="I34" s="6"/>
      <c r="J34" s="7">
        <v>13344303369.624638</v>
      </c>
      <c r="K34" s="7">
        <v>1325402418.8755412</v>
      </c>
      <c r="L34" s="7">
        <v>12018900950.749096</v>
      </c>
      <c r="M34" s="6"/>
      <c r="N34" s="7">
        <v>12204869015</v>
      </c>
      <c r="O34" s="7">
        <v>1318268929</v>
      </c>
      <c r="P34" s="7">
        <v>10886600086</v>
      </c>
    </row>
    <row r="35" spans="1:16">
      <c r="A35" s="4">
        <v>43586</v>
      </c>
      <c r="B35" s="5">
        <v>104.32445484494673</v>
      </c>
      <c r="C35" s="5">
        <v>102.63526694409444</v>
      </c>
      <c r="D35" s="5">
        <v>104.55416783337527</v>
      </c>
      <c r="E35" s="6"/>
      <c r="F35" s="7">
        <v>158273740734.8479</v>
      </c>
      <c r="G35" s="7">
        <v>18640277212.086693</v>
      </c>
      <c r="H35" s="7">
        <v>139633463522.76111</v>
      </c>
      <c r="I35" s="6"/>
      <c r="J35" s="7">
        <v>13882849654.418514</v>
      </c>
      <c r="K35" s="7">
        <v>1413700073.3369451</v>
      </c>
      <c r="L35" s="7">
        <v>12469149581.08157</v>
      </c>
      <c r="M35" s="6"/>
      <c r="N35" s="7">
        <v>12672988637</v>
      </c>
      <c r="O35" s="7">
        <v>1404569610</v>
      </c>
      <c r="P35" s="7">
        <v>11268419027</v>
      </c>
    </row>
    <row r="36" spans="1:16">
      <c r="A36" s="4">
        <v>43617</v>
      </c>
      <c r="B36" s="5">
        <v>104.20707166309209</v>
      </c>
      <c r="C36" s="5">
        <v>100.19238644043055</v>
      </c>
      <c r="D36" s="5">
        <v>104.75302948082954</v>
      </c>
      <c r="E36" s="6"/>
      <c r="F36" s="7">
        <v>158095655210.03876</v>
      </c>
      <c r="G36" s="7">
        <v>18196609346.838188</v>
      </c>
      <c r="H36" s="7">
        <v>139899045863.2005</v>
      </c>
      <c r="I36" s="6"/>
      <c r="J36" s="7">
        <v>12538831552.108109</v>
      </c>
      <c r="K36" s="7">
        <v>1174497140.5602608</v>
      </c>
      <c r="L36" s="7">
        <v>11364334411.547848</v>
      </c>
      <c r="M36" s="6"/>
      <c r="N36" s="7">
        <v>11435061169</v>
      </c>
      <c r="O36" s="7">
        <v>1164383064</v>
      </c>
      <c r="P36" s="7">
        <v>10270678105</v>
      </c>
    </row>
    <row r="37" spans="1:16">
      <c r="A37" s="4">
        <v>43647</v>
      </c>
      <c r="B37" s="5">
        <v>104.74026270888569</v>
      </c>
      <c r="C37" s="5">
        <v>98.353046537105044</v>
      </c>
      <c r="D37" s="5">
        <v>105.60886146798119</v>
      </c>
      <c r="E37" s="6"/>
      <c r="F37" s="7">
        <v>158904575241.9671</v>
      </c>
      <c r="G37" s="7">
        <v>17862554526.247955</v>
      </c>
      <c r="H37" s="7">
        <v>141042020715.71906</v>
      </c>
      <c r="I37" s="6"/>
      <c r="J37" s="7">
        <v>13178347099.45507</v>
      </c>
      <c r="K37" s="7">
        <v>1292654734.070729</v>
      </c>
      <c r="L37" s="7">
        <v>11885692365.384342</v>
      </c>
      <c r="M37" s="6"/>
      <c r="N37" s="7">
        <v>12006680676</v>
      </c>
      <c r="O37" s="7">
        <v>1278740259</v>
      </c>
      <c r="P37" s="7">
        <v>10727940417</v>
      </c>
    </row>
    <row r="38" spans="1:16">
      <c r="A38" s="4">
        <v>43678</v>
      </c>
      <c r="B38" s="5">
        <v>104.85510007605524</v>
      </c>
      <c r="C38" s="5">
        <v>95.959038484074952</v>
      </c>
      <c r="D38" s="5">
        <v>106.06487720772182</v>
      </c>
      <c r="E38" s="6"/>
      <c r="F38" s="7">
        <v>159078798435.41754</v>
      </c>
      <c r="G38" s="7">
        <v>17427762713.597862</v>
      </c>
      <c r="H38" s="7">
        <v>141651035721.81958</v>
      </c>
      <c r="I38" s="6"/>
      <c r="J38" s="7">
        <v>13997158806.771013</v>
      </c>
      <c r="K38" s="7">
        <v>1262952401.4978213</v>
      </c>
      <c r="L38" s="7">
        <v>12734206405.273191</v>
      </c>
      <c r="M38" s="6"/>
      <c r="N38" s="7">
        <v>12752693103</v>
      </c>
      <c r="O38" s="7">
        <v>1247998175</v>
      </c>
      <c r="P38" s="7">
        <v>11504694928</v>
      </c>
    </row>
    <row r="39" spans="1:16">
      <c r="A39" s="4">
        <v>43709</v>
      </c>
      <c r="B39" s="5">
        <v>104.9727790436453</v>
      </c>
      <c r="C39" s="5">
        <v>93.661038812471674</v>
      </c>
      <c r="D39" s="5">
        <v>106.51106477936492</v>
      </c>
      <c r="E39" s="6"/>
      <c r="F39" s="7">
        <v>159257332705.58435</v>
      </c>
      <c r="G39" s="7">
        <v>17010407625.163185</v>
      </c>
      <c r="H39" s="7">
        <v>142246925080.42102</v>
      </c>
      <c r="I39" s="6"/>
      <c r="J39" s="7">
        <v>12750963192.425119</v>
      </c>
      <c r="K39" s="7">
        <v>1180133818.4967251</v>
      </c>
      <c r="L39" s="7">
        <v>11570829373.928394</v>
      </c>
      <c r="M39" s="6"/>
      <c r="N39" s="7">
        <v>11617294810</v>
      </c>
      <c r="O39" s="7">
        <v>1163619567</v>
      </c>
      <c r="P39" s="7">
        <v>10453675243</v>
      </c>
    </row>
    <row r="40" spans="1:16">
      <c r="A40" s="4">
        <v>43739</v>
      </c>
      <c r="B40" s="5">
        <v>104.09501043040521</v>
      </c>
      <c r="C40" s="5">
        <v>90.913298502699618</v>
      </c>
      <c r="D40" s="5">
        <v>105.88759397779558</v>
      </c>
      <c r="E40" s="6"/>
      <c r="F40" s="7">
        <v>157925643772.97858</v>
      </c>
      <c r="G40" s="7">
        <v>16511372131.750626</v>
      </c>
      <c r="H40" s="7">
        <v>141414271641.22784</v>
      </c>
      <c r="I40" s="6"/>
      <c r="J40" s="7">
        <v>13223153274.17054</v>
      </c>
      <c r="K40" s="7">
        <v>1170673284.0568929</v>
      </c>
      <c r="L40" s="7">
        <v>12052479990.113647</v>
      </c>
      <c r="M40" s="6"/>
      <c r="N40" s="7">
        <v>12012582904</v>
      </c>
      <c r="O40" s="7">
        <v>1151771132</v>
      </c>
      <c r="P40" s="7">
        <v>10860811772</v>
      </c>
    </row>
    <row r="41" spans="1:16">
      <c r="A41" s="4">
        <v>43770</v>
      </c>
      <c r="B41" s="5">
        <v>103.52883066842618</v>
      </c>
      <c r="C41" s="5">
        <v>87.357373946268908</v>
      </c>
      <c r="D41" s="5">
        <v>105.72799018704266</v>
      </c>
      <c r="E41" s="6"/>
      <c r="F41" s="7">
        <v>157066675576.21228</v>
      </c>
      <c r="G41" s="7">
        <v>15865556892.499191</v>
      </c>
      <c r="H41" s="7">
        <v>141201118683.71295</v>
      </c>
      <c r="I41" s="6"/>
      <c r="J41" s="7">
        <v>12710026596.919497</v>
      </c>
      <c r="K41" s="7">
        <v>986259858.24534512</v>
      </c>
      <c r="L41" s="7">
        <v>11723766738.674152</v>
      </c>
      <c r="M41" s="6"/>
      <c r="N41" s="7">
        <v>11535244209</v>
      </c>
      <c r="O41" s="7">
        <v>969273682</v>
      </c>
      <c r="P41" s="7">
        <v>10565970527</v>
      </c>
    </row>
    <row r="42" spans="1:16">
      <c r="A42" s="4">
        <v>43800</v>
      </c>
      <c r="B42" s="5">
        <v>102.88168115972609</v>
      </c>
      <c r="C42" s="5">
        <v>82.317838117350576</v>
      </c>
      <c r="D42" s="5">
        <v>105.67816214118362</v>
      </c>
      <c r="E42" s="6"/>
      <c r="F42" s="7">
        <v>156084865762.69434</v>
      </c>
      <c r="G42" s="7">
        <v>14950293088.270485</v>
      </c>
      <c r="H42" s="7">
        <v>141134572674.42371</v>
      </c>
      <c r="I42" s="6"/>
      <c r="J42" s="7">
        <v>11351181711.937981</v>
      </c>
      <c r="K42" s="7">
        <v>1037214303.338428</v>
      </c>
      <c r="L42" s="7">
        <v>10313967408.599552</v>
      </c>
      <c r="M42" s="6"/>
      <c r="N42" s="7">
        <v>10311989020</v>
      </c>
      <c r="O42" s="7">
        <v>1022700002</v>
      </c>
      <c r="P42" s="7">
        <v>9289289018</v>
      </c>
    </row>
    <row r="43" spans="1:16">
      <c r="A43" s="4">
        <v>43831</v>
      </c>
      <c r="B43" s="5">
        <v>102.61909754129496</v>
      </c>
      <c r="C43" s="5">
        <v>80.144942742350793</v>
      </c>
      <c r="D43" s="5">
        <v>105.67536218696792</v>
      </c>
      <c r="E43" s="6"/>
      <c r="F43" s="7">
        <v>155686492326.60443</v>
      </c>
      <c r="G43" s="7">
        <v>14555659027.787949</v>
      </c>
      <c r="H43" s="7">
        <v>141130833298.81635</v>
      </c>
      <c r="I43" s="6"/>
      <c r="J43" s="7">
        <v>12685087771.295937</v>
      </c>
      <c r="K43" s="7">
        <v>1184849352.5174673</v>
      </c>
      <c r="L43" s="7">
        <v>11500238418.778469</v>
      </c>
      <c r="M43" s="6"/>
      <c r="N43" s="7">
        <v>11546109820</v>
      </c>
      <c r="O43" s="7">
        <v>1168269114</v>
      </c>
      <c r="P43" s="7">
        <v>10377840706</v>
      </c>
    </row>
    <row r="44" spans="1:16">
      <c r="A44" s="4">
        <v>43862</v>
      </c>
      <c r="B44" s="5">
        <v>102.83780202296728</v>
      </c>
      <c r="C44" s="5">
        <v>78.385177259220654</v>
      </c>
      <c r="D44" s="5">
        <v>106.16311918073897</v>
      </c>
      <c r="E44" s="6"/>
      <c r="F44" s="7">
        <v>156018295416.12164</v>
      </c>
      <c r="G44" s="7">
        <v>14236056249.810326</v>
      </c>
      <c r="H44" s="7">
        <v>141782239166.31122</v>
      </c>
      <c r="I44" s="6"/>
      <c r="J44" s="7">
        <v>12688820317.49807</v>
      </c>
      <c r="K44" s="7">
        <v>989885841.91018629</v>
      </c>
      <c r="L44" s="7">
        <v>11698934475.587883</v>
      </c>
      <c r="M44" s="6"/>
      <c r="N44" s="7">
        <v>11571846698</v>
      </c>
      <c r="O44" s="7">
        <v>972837216</v>
      </c>
      <c r="P44" s="7">
        <v>10599009482</v>
      </c>
    </row>
    <row r="45" spans="1:16">
      <c r="A45" s="4">
        <v>43891</v>
      </c>
      <c r="B45" s="5">
        <v>101.86899495825985</v>
      </c>
      <c r="C45" s="5">
        <v>75.895505105950761</v>
      </c>
      <c r="D45" s="5">
        <v>105.40113485275273</v>
      </c>
      <c r="E45" s="6"/>
      <c r="F45" s="7">
        <v>154548489334.60901</v>
      </c>
      <c r="G45" s="7">
        <v>13783890240.153603</v>
      </c>
      <c r="H45" s="7">
        <v>140764599094.45538</v>
      </c>
      <c r="I45" s="6"/>
      <c r="J45" s="7">
        <v>12197765987.984556</v>
      </c>
      <c r="K45" s="7">
        <v>765667013.24726474</v>
      </c>
      <c r="L45" s="7">
        <v>11432098974.737291</v>
      </c>
      <c r="M45" s="6"/>
      <c r="N45" s="7">
        <v>11124018982</v>
      </c>
      <c r="O45" s="7">
        <v>753304252</v>
      </c>
      <c r="P45" s="7">
        <v>10370714730</v>
      </c>
    </row>
    <row r="46" spans="1:16">
      <c r="A46" s="4">
        <v>43922</v>
      </c>
      <c r="B46" s="5">
        <v>97.299525854572053</v>
      </c>
      <c r="C46" s="5">
        <v>74.020855103523672</v>
      </c>
      <c r="D46" s="5">
        <v>100.46519677973791</v>
      </c>
      <c r="E46" s="6"/>
      <c r="F46" s="7">
        <v>147616011524.99207</v>
      </c>
      <c r="G46" s="7">
        <v>13443422516.326141</v>
      </c>
      <c r="H46" s="7">
        <v>134172589008.66602</v>
      </c>
      <c r="I46" s="6"/>
      <c r="J46" s="7">
        <v>6411825560.0077438</v>
      </c>
      <c r="K46" s="7">
        <v>984934695.04808748</v>
      </c>
      <c r="L46" s="7">
        <v>5426890864.9596567</v>
      </c>
      <c r="M46" s="6"/>
      <c r="N46" s="7">
        <v>5830471658</v>
      </c>
      <c r="O46" s="7">
        <v>970091761</v>
      </c>
      <c r="P46" s="7">
        <v>4860379897</v>
      </c>
    </row>
    <row r="47" spans="1:16">
      <c r="A47" s="4">
        <v>43952</v>
      </c>
      <c r="B47" s="5">
        <v>91.394669878352445</v>
      </c>
      <c r="C47" s="5">
        <v>71.115271866290868</v>
      </c>
      <c r="D47" s="5">
        <v>94.152469125277179</v>
      </c>
      <c r="E47" s="6"/>
      <c r="F47" s="7">
        <v>138657578478.34125</v>
      </c>
      <c r="G47" s="7">
        <v>12915720113.268982</v>
      </c>
      <c r="H47" s="7">
        <v>125741858365.07239</v>
      </c>
      <c r="I47" s="6"/>
      <c r="J47" s="7">
        <v>4924416607.7676668</v>
      </c>
      <c r="K47" s="7">
        <v>885997670.27978146</v>
      </c>
      <c r="L47" s="7">
        <v>4038418937.4878855</v>
      </c>
      <c r="M47" s="6"/>
      <c r="N47" s="7">
        <v>4477924609</v>
      </c>
      <c r="O47" s="7">
        <v>872645714</v>
      </c>
      <c r="P47" s="7">
        <v>3605278895</v>
      </c>
    </row>
    <row r="48" spans="1:16">
      <c r="A48" s="4">
        <v>43983</v>
      </c>
      <c r="B48" s="5">
        <v>88.651308972351572</v>
      </c>
      <c r="C48" s="5">
        <v>69.189091003436843</v>
      </c>
      <c r="D48" s="5">
        <v>91.297979747600195</v>
      </c>
      <c r="E48" s="6"/>
      <c r="F48" s="7">
        <v>134495543858.32971</v>
      </c>
      <c r="G48" s="7">
        <v>12565893525.262222</v>
      </c>
      <c r="H48" s="7">
        <v>121929650333.06763</v>
      </c>
      <c r="I48" s="6"/>
      <c r="J48" s="7">
        <v>8376796932.0966177</v>
      </c>
      <c r="K48" s="7">
        <v>824670552.5534935</v>
      </c>
      <c r="L48" s="7">
        <v>7552126379.5431242</v>
      </c>
      <c r="M48" s="6"/>
      <c r="N48" s="7">
        <v>7632028895</v>
      </c>
      <c r="O48" s="7">
        <v>813130491</v>
      </c>
      <c r="P48" s="7">
        <v>6818898404</v>
      </c>
    </row>
    <row r="49" spans="1:16">
      <c r="A49" s="4">
        <v>44013</v>
      </c>
      <c r="B49" s="5">
        <v>87.366205035722089</v>
      </c>
      <c r="C49" s="5">
        <v>67.601490457427687</v>
      </c>
      <c r="D49" s="5">
        <v>90.054012383222442</v>
      </c>
      <c r="E49" s="6"/>
      <c r="F49" s="7">
        <v>132545874362.4696</v>
      </c>
      <c r="G49" s="7">
        <v>12277558772.883293</v>
      </c>
      <c r="H49" s="7">
        <v>120268315589.58649</v>
      </c>
      <c r="I49" s="6"/>
      <c r="J49" s="7">
        <v>11228677603.594986</v>
      </c>
      <c r="K49" s="7">
        <v>1004319981.6918033</v>
      </c>
      <c r="L49" s="7">
        <v>10224357621.903183</v>
      </c>
      <c r="M49" s="6"/>
      <c r="N49" s="7">
        <v>10250122073</v>
      </c>
      <c r="O49" s="7">
        <v>989184912</v>
      </c>
      <c r="P49" s="7">
        <v>9260937161</v>
      </c>
    </row>
    <row r="50" spans="1:16">
      <c r="A50" s="4">
        <v>44044</v>
      </c>
      <c r="B50" s="5">
        <v>86.441453517930427</v>
      </c>
      <c r="C50" s="5">
        <v>66.473011430629143</v>
      </c>
      <c r="D50" s="5">
        <v>89.156965808673363</v>
      </c>
      <c r="E50" s="6"/>
      <c r="F50" s="7">
        <v>131142906264.63818</v>
      </c>
      <c r="G50" s="7">
        <v>12072608150.02372</v>
      </c>
      <c r="H50" s="7">
        <v>119070298114.61469</v>
      </c>
      <c r="I50" s="6"/>
      <c r="J50" s="7">
        <v>12594190708.939596</v>
      </c>
      <c r="K50" s="7">
        <v>1058001778.6382514</v>
      </c>
      <c r="L50" s="7">
        <v>11536188930.301344</v>
      </c>
      <c r="M50" s="6"/>
      <c r="N50" s="7">
        <v>11563152209</v>
      </c>
      <c r="O50" s="7">
        <v>1042057726</v>
      </c>
      <c r="P50" s="7">
        <v>10521094483</v>
      </c>
    </row>
    <row r="51" spans="1:16">
      <c r="A51" s="4">
        <v>44075</v>
      </c>
      <c r="B51" s="5">
        <v>86.62444003730981</v>
      </c>
      <c r="C51" s="5">
        <v>65.933241368490044</v>
      </c>
      <c r="D51" s="5">
        <v>89.438240134970769</v>
      </c>
      <c r="E51" s="6"/>
      <c r="F51" s="7">
        <v>131420520568.67908</v>
      </c>
      <c r="G51" s="7">
        <v>11974576899.2789</v>
      </c>
      <c r="H51" s="7">
        <v>119445943669.40051</v>
      </c>
      <c r="I51" s="6"/>
      <c r="J51" s="7">
        <v>13028577496.466095</v>
      </c>
      <c r="K51" s="7">
        <v>1082102567.7519126</v>
      </c>
      <c r="L51" s="7">
        <v>11946474928.714182</v>
      </c>
      <c r="M51" s="6"/>
      <c r="N51" s="7">
        <v>12007852675</v>
      </c>
      <c r="O51" s="7">
        <v>1065795317</v>
      </c>
      <c r="P51" s="7">
        <v>10942057358</v>
      </c>
    </row>
    <row r="52" spans="1:16">
      <c r="A52" s="4">
        <v>44105</v>
      </c>
      <c r="B52" s="5">
        <v>87.236978046732673</v>
      </c>
      <c r="C52" s="5">
        <v>66.27201390852187</v>
      </c>
      <c r="D52" s="5">
        <v>90.088007563376891</v>
      </c>
      <c r="E52" s="6"/>
      <c r="F52" s="7">
        <v>132349820244.74951</v>
      </c>
      <c r="G52" s="7">
        <v>12036103645.845222</v>
      </c>
      <c r="H52" s="7">
        <v>120313716598.90454</v>
      </c>
      <c r="I52" s="6"/>
      <c r="J52" s="7">
        <v>14152452950.240917</v>
      </c>
      <c r="K52" s="7">
        <v>1232200030.6232202</v>
      </c>
      <c r="L52" s="7">
        <v>12920252919.617697</v>
      </c>
      <c r="M52" s="6"/>
      <c r="N52" s="7">
        <v>13031219882</v>
      </c>
      <c r="O52" s="7">
        <v>1210978071</v>
      </c>
      <c r="P52" s="7">
        <v>11820241811</v>
      </c>
    </row>
    <row r="53" spans="1:16">
      <c r="A53" s="4">
        <v>44136</v>
      </c>
      <c r="B53" s="5">
        <v>87.756028975963702</v>
      </c>
      <c r="C53" s="5">
        <v>67.251447214125335</v>
      </c>
      <c r="D53" s="5">
        <v>90.544451004451631</v>
      </c>
      <c r="E53" s="6"/>
      <c r="F53" s="7">
        <v>133137287884.27271</v>
      </c>
      <c r="G53" s="7">
        <v>12213985078.522194</v>
      </c>
      <c r="H53" s="7">
        <v>120923302805.75079</v>
      </c>
      <c r="I53" s="6"/>
      <c r="J53" s="7">
        <v>13497494236.442749</v>
      </c>
      <c r="K53" s="7">
        <v>1164141290.9223194</v>
      </c>
      <c r="L53" s="7">
        <v>12333352945.52043</v>
      </c>
      <c r="M53" s="6"/>
      <c r="N53" s="7">
        <v>12451913697</v>
      </c>
      <c r="O53" s="7">
        <v>1145344607</v>
      </c>
      <c r="P53" s="7">
        <v>11306569090</v>
      </c>
    </row>
    <row r="54" spans="1:16">
      <c r="A54" s="4">
        <v>44166</v>
      </c>
      <c r="B54" s="5">
        <v>88.489026384740455</v>
      </c>
      <c r="C54" s="5">
        <v>68.304729860861841</v>
      </c>
      <c r="D54" s="5">
        <v>91.233892761945185</v>
      </c>
      <c r="E54" s="6"/>
      <c r="F54" s="7">
        <v>134249340106.43359</v>
      </c>
      <c r="G54" s="7">
        <v>12405278783.916298</v>
      </c>
      <c r="H54" s="7">
        <v>121844061322.51758</v>
      </c>
      <c r="I54" s="6"/>
      <c r="J54" s="7">
        <v>12463233934.098858</v>
      </c>
      <c r="K54" s="7">
        <v>1228508008.7325327</v>
      </c>
      <c r="L54" s="7">
        <v>11234725925.366325</v>
      </c>
      <c r="M54" s="6"/>
      <c r="N54" s="7">
        <v>11541656777</v>
      </c>
      <c r="O54" s="7">
        <v>1211316831</v>
      </c>
      <c r="P54" s="7">
        <v>10330339946</v>
      </c>
    </row>
    <row r="55" spans="1:16">
      <c r="A55" s="4">
        <v>44197</v>
      </c>
      <c r="B55" s="5">
        <v>88.530887157035636</v>
      </c>
      <c r="C55" s="5">
        <v>68.463646186783706</v>
      </c>
      <c r="D55" s="5">
        <v>91.259835126926248</v>
      </c>
      <c r="E55" s="6"/>
      <c r="F55" s="7">
        <v>134312848332.10376</v>
      </c>
      <c r="G55" s="7">
        <v>12434140640.633865</v>
      </c>
      <c r="H55" s="7">
        <v>121878707691.47009</v>
      </c>
      <c r="I55" s="6"/>
      <c r="J55" s="7">
        <v>12748595996.966036</v>
      </c>
      <c r="K55" s="7">
        <v>1213711209.235038</v>
      </c>
      <c r="L55" s="7">
        <v>11534884787.730997</v>
      </c>
      <c r="M55" s="6"/>
      <c r="N55" s="7">
        <v>11895696969</v>
      </c>
      <c r="O55" s="7">
        <v>1200646503</v>
      </c>
      <c r="P55" s="7">
        <v>10695050466</v>
      </c>
    </row>
    <row r="56" spans="1:16">
      <c r="A56" s="4">
        <v>44228</v>
      </c>
      <c r="B56" s="5">
        <v>88.016773037113268</v>
      </c>
      <c r="C56" s="5">
        <v>69.400482247841069</v>
      </c>
      <c r="D56" s="5">
        <v>90.548406012049298</v>
      </c>
      <c r="E56" s="6"/>
      <c r="F56" s="7">
        <v>133532870473.16687</v>
      </c>
      <c r="G56" s="7">
        <v>12604285702.856003</v>
      </c>
      <c r="H56" s="7">
        <v>120928584770.31104</v>
      </c>
      <c r="I56" s="6"/>
      <c r="J56" s="7">
        <v>11908842458.561205</v>
      </c>
      <c r="K56" s="7">
        <v>1160030904.1323209</v>
      </c>
      <c r="L56" s="7">
        <v>10748811554.428885</v>
      </c>
      <c r="M56" s="6"/>
      <c r="N56" s="7">
        <v>11133090397</v>
      </c>
      <c r="O56" s="7">
        <v>1151290090</v>
      </c>
      <c r="P56" s="7">
        <v>9981800307</v>
      </c>
    </row>
    <row r="57" spans="1:16">
      <c r="A57" s="4">
        <v>44256</v>
      </c>
      <c r="B57" s="5">
        <v>89.77947582074556</v>
      </c>
      <c r="C57" s="5">
        <v>72.978752337715605</v>
      </c>
      <c r="D57" s="5">
        <v>92.06420944753927</v>
      </c>
      <c r="E57" s="6"/>
      <c r="F57" s="7">
        <v>136207119418.76514</v>
      </c>
      <c r="G57" s="7">
        <v>13254159263.873886</v>
      </c>
      <c r="H57" s="7">
        <v>122952960154.89136</v>
      </c>
      <c r="I57" s="6"/>
      <c r="J57" s="7">
        <v>14872014933.582787</v>
      </c>
      <c r="K57" s="7">
        <v>1415540574.2651515</v>
      </c>
      <c r="L57" s="7">
        <v>13456474359.317635</v>
      </c>
      <c r="M57" s="6"/>
      <c r="N57" s="7">
        <v>13994880250</v>
      </c>
      <c r="O57" s="7">
        <v>1407921949</v>
      </c>
      <c r="P57" s="7">
        <v>12586958301</v>
      </c>
    </row>
    <row r="58" spans="1:16">
      <c r="A58" s="4">
        <v>44287</v>
      </c>
      <c r="B58" s="5">
        <v>94.272758570340514</v>
      </c>
      <c r="C58" s="5">
        <v>74.213028944833113</v>
      </c>
      <c r="D58" s="5">
        <v>97.000685071010466</v>
      </c>
      <c r="E58" s="6"/>
      <c r="F58" s="7">
        <v>143024012639.1969</v>
      </c>
      <c r="G58" s="7">
        <v>13478324492.825806</v>
      </c>
      <c r="H58" s="7">
        <v>129545688146.37109</v>
      </c>
      <c r="I58" s="6"/>
      <c r="J58" s="7">
        <v>13228718780.439478</v>
      </c>
      <c r="K58" s="7">
        <v>1209099924</v>
      </c>
      <c r="L58" s="7">
        <v>12019618856.439478</v>
      </c>
      <c r="M58" s="6"/>
      <c r="N58" s="7">
        <v>12506728847</v>
      </c>
      <c r="O58" s="7">
        <v>1209099924</v>
      </c>
      <c r="P58" s="7">
        <v>11297628923</v>
      </c>
    </row>
    <row r="59" spans="1:16">
      <c r="A59" s="4">
        <v>44317</v>
      </c>
      <c r="B59" s="5">
        <v>99.535601203016384</v>
      </c>
      <c r="C59" s="5">
        <v>75.977498013616483</v>
      </c>
      <c r="D59" s="5">
        <v>102.73927219936736</v>
      </c>
      <c r="E59" s="6"/>
      <c r="F59" s="7">
        <v>151008428101.61609</v>
      </c>
      <c r="G59" s="7">
        <v>13798781520.449554</v>
      </c>
      <c r="H59" s="7">
        <v>137209646581.1665</v>
      </c>
      <c r="I59" s="6"/>
      <c r="J59" s="7">
        <v>12908832070.186865</v>
      </c>
      <c r="K59" s="7">
        <v>1206454697.9035373</v>
      </c>
      <c r="L59" s="7">
        <v>11702377372.283327</v>
      </c>
      <c r="M59" s="6"/>
      <c r="N59" s="7">
        <v>12283844602</v>
      </c>
      <c r="O59" s="7">
        <v>1211649336</v>
      </c>
      <c r="P59" s="7">
        <v>11072195266</v>
      </c>
    </row>
    <row r="60" spans="1:16">
      <c r="A60" s="4">
        <v>44348</v>
      </c>
      <c r="B60" s="5">
        <v>102.58872023458483</v>
      </c>
      <c r="C60" s="5">
        <v>78.458179715270973</v>
      </c>
      <c r="D60" s="5">
        <v>105.87023709383617</v>
      </c>
      <c r="E60" s="6"/>
      <c r="F60" s="7">
        <v>155640406008.93701</v>
      </c>
      <c r="G60" s="7">
        <v>14249314714.063965</v>
      </c>
      <c r="H60" s="7">
        <v>141391091294.87305</v>
      </c>
      <c r="I60" s="6"/>
      <c r="J60" s="7">
        <v>13008774839.417511</v>
      </c>
      <c r="K60" s="7">
        <v>1275203746.1679144</v>
      </c>
      <c r="L60" s="7">
        <v>11733571093.249596</v>
      </c>
      <c r="M60" s="6"/>
      <c r="N60" s="7">
        <v>12424754138</v>
      </c>
      <c r="O60" s="7">
        <v>1283439723</v>
      </c>
      <c r="P60" s="7">
        <v>11141314415</v>
      </c>
    </row>
    <row r="61" spans="1:16">
      <c r="A61" s="4">
        <v>44378</v>
      </c>
      <c r="B61" s="5">
        <v>103.55114513634184</v>
      </c>
      <c r="C61" s="5">
        <v>79.608294681438096</v>
      </c>
      <c r="D61" s="5">
        <v>106.80713798753445</v>
      </c>
      <c r="E61" s="6"/>
      <c r="F61" s="7">
        <v>157100529520.76221</v>
      </c>
      <c r="G61" s="7">
        <v>14458194784.564514</v>
      </c>
      <c r="H61" s="7">
        <v>142642334736.19763</v>
      </c>
      <c r="I61" s="6"/>
      <c r="J61" s="7">
        <v>12688801115.420183</v>
      </c>
      <c r="K61" s="7">
        <v>1213200052.1923487</v>
      </c>
      <c r="L61" s="7">
        <v>11475601063.227835</v>
      </c>
      <c r="M61" s="6"/>
      <c r="N61" s="7">
        <v>12174994028</v>
      </c>
      <c r="O61" s="7">
        <v>1228871097</v>
      </c>
      <c r="P61" s="7">
        <v>10946122931</v>
      </c>
    </row>
    <row r="62" spans="1:16">
      <c r="A62" s="4">
        <v>44409</v>
      </c>
      <c r="B62" s="5">
        <v>104.42093794483334</v>
      </c>
      <c r="C62" s="5">
        <v>81.091466949762008</v>
      </c>
      <c r="D62" s="5">
        <v>107.59351720498141</v>
      </c>
      <c r="E62" s="6"/>
      <c r="F62" s="7">
        <v>158420118122.19629</v>
      </c>
      <c r="G62" s="7">
        <v>14727563619.059738</v>
      </c>
      <c r="H62" s="7">
        <v>143692554503.13635</v>
      </c>
      <c r="I62" s="6"/>
      <c r="J62" s="7">
        <v>13913779310.373625</v>
      </c>
      <c r="K62" s="7">
        <v>1327370613.1334743</v>
      </c>
      <c r="L62" s="7">
        <v>12586408697.24015</v>
      </c>
      <c r="M62" s="6"/>
      <c r="N62" s="7">
        <v>13374865323</v>
      </c>
      <c r="O62" s="7">
        <v>1348802862</v>
      </c>
      <c r="P62" s="7">
        <v>12026062461</v>
      </c>
    </row>
    <row r="63" spans="1:16">
      <c r="A63" s="4">
        <v>44440</v>
      </c>
      <c r="B63" s="5">
        <v>104.15437292731905</v>
      </c>
      <c r="C63" s="5">
        <v>81.940546773066671</v>
      </c>
      <c r="D63" s="5">
        <v>107.1752354303909</v>
      </c>
      <c r="E63" s="6"/>
      <c r="F63" s="7">
        <v>158015704386.85742</v>
      </c>
      <c r="G63" s="7">
        <v>14881770684.066055</v>
      </c>
      <c r="H63" s="7">
        <v>143133933702.79102</v>
      </c>
      <c r="I63" s="6"/>
      <c r="J63" s="7">
        <v>12624163761.127172</v>
      </c>
      <c r="K63" s="7">
        <v>1236309632.7582185</v>
      </c>
      <c r="L63" s="7">
        <v>11387854128.368954</v>
      </c>
      <c r="M63" s="6"/>
      <c r="N63" s="7">
        <v>12146312492</v>
      </c>
      <c r="O63" s="7">
        <v>1254940779</v>
      </c>
      <c r="P63" s="7">
        <v>10891371713</v>
      </c>
    </row>
    <row r="64" spans="1:16">
      <c r="A64" s="4">
        <v>44470</v>
      </c>
      <c r="B64" s="5">
        <v>103.54990428074547</v>
      </c>
      <c r="C64" s="5">
        <v>82.131231404893128</v>
      </c>
      <c r="D64" s="5">
        <v>106.46263373612754</v>
      </c>
      <c r="E64" s="6"/>
      <c r="F64" s="7">
        <v>157098646981.74255</v>
      </c>
      <c r="G64" s="7">
        <v>14916402195.272293</v>
      </c>
      <c r="H64" s="7">
        <v>142182244786.47009</v>
      </c>
      <c r="I64" s="6"/>
      <c r="J64" s="7">
        <v>13235395545.126141</v>
      </c>
      <c r="K64" s="7">
        <v>1266831541.8294489</v>
      </c>
      <c r="L64" s="7">
        <v>11968564003.296692</v>
      </c>
      <c r="M64" s="6"/>
      <c r="N64" s="7">
        <v>12746058738</v>
      </c>
      <c r="O64" s="7">
        <v>1287286303</v>
      </c>
      <c r="P64" s="7">
        <v>11458772435</v>
      </c>
    </row>
    <row r="65" spans="1:16">
      <c r="A65" s="4">
        <v>44501</v>
      </c>
      <c r="B65" s="5">
        <v>102.99543543128431</v>
      </c>
      <c r="C65" s="5">
        <v>82.284104057756707</v>
      </c>
      <c r="D65" s="5">
        <v>105.81197337934111</v>
      </c>
      <c r="E65" s="6"/>
      <c r="F65" s="7">
        <v>156257445759.50183</v>
      </c>
      <c r="G65" s="7">
        <v>14944166420.108154</v>
      </c>
      <c r="H65" s="7">
        <v>141313279339.39355</v>
      </c>
      <c r="I65" s="6"/>
      <c r="J65" s="7">
        <v>12656293014.202002</v>
      </c>
      <c r="K65" s="7">
        <v>1191905515.758184</v>
      </c>
      <c r="L65" s="7">
        <v>11464387498.443817</v>
      </c>
      <c r="M65" s="6"/>
      <c r="N65" s="7">
        <v>12244072203</v>
      </c>
      <c r="O65" s="7">
        <v>1214999487</v>
      </c>
      <c r="P65" s="7">
        <v>11029072716</v>
      </c>
    </row>
    <row r="66" spans="1:16">
      <c r="A66" s="4">
        <v>44531</v>
      </c>
      <c r="B66" s="5">
        <v>102.78477937148</v>
      </c>
      <c r="C66" s="5">
        <v>82.006560130043127</v>
      </c>
      <c r="D66" s="5">
        <v>105.61041341359443</v>
      </c>
      <c r="E66" s="6"/>
      <c r="F66" s="7">
        <v>155937853170.75317</v>
      </c>
      <c r="G66" s="7">
        <v>14893759811.296677</v>
      </c>
      <c r="H66" s="7">
        <v>141044093359.45642</v>
      </c>
      <c r="I66" s="6"/>
      <c r="J66" s="7">
        <v>12143641345.350271</v>
      </c>
      <c r="K66" s="7">
        <v>1178101399.9210527</v>
      </c>
      <c r="L66" s="7">
        <v>10965539945.429218</v>
      </c>
      <c r="M66" s="6"/>
      <c r="N66" s="7">
        <v>11780187291</v>
      </c>
      <c r="O66" s="7">
        <v>1204732325</v>
      </c>
      <c r="P66" s="7">
        <v>10575454966</v>
      </c>
    </row>
    <row r="67" spans="1:16">
      <c r="A67" s="4">
        <v>44562</v>
      </c>
      <c r="B67" s="5">
        <v>102.78300219517847</v>
      </c>
      <c r="C67" s="5">
        <v>82.535255621904994</v>
      </c>
      <c r="D67" s="5">
        <v>105.53649715683768</v>
      </c>
      <c r="E67" s="6"/>
      <c r="F67" s="7">
        <v>155935156963.60205</v>
      </c>
      <c r="G67" s="7">
        <v>14989779735.271286</v>
      </c>
      <c r="H67" s="7">
        <v>140945377228.33069</v>
      </c>
      <c r="I67" s="6"/>
      <c r="J67" s="7">
        <v>12745899789.814915</v>
      </c>
      <c r="K67" s="7">
        <v>1309731133.2096436</v>
      </c>
      <c r="L67" s="7">
        <v>11436168656.60527</v>
      </c>
      <c r="M67" s="6"/>
      <c r="N67" s="7">
        <v>12487840199</v>
      </c>
      <c r="O67" s="7">
        <v>1344976858</v>
      </c>
      <c r="P67" s="7">
        <v>11142863341</v>
      </c>
    </row>
    <row r="68" spans="1:16">
      <c r="A68" s="4">
        <v>44593</v>
      </c>
      <c r="B68" s="5">
        <v>103.23098463115363</v>
      </c>
      <c r="C68" s="5">
        <v>82.975939861300333</v>
      </c>
      <c r="D68" s="5">
        <v>105.98547207597333</v>
      </c>
      <c r="E68" s="6"/>
      <c r="F68" s="7">
        <v>156614804473.19775</v>
      </c>
      <c r="G68" s="7">
        <v>15069815347.102463</v>
      </c>
      <c r="H68" s="7">
        <v>141544989126.09521</v>
      </c>
      <c r="I68" s="6"/>
      <c r="J68" s="7">
        <v>12588489968.15686</v>
      </c>
      <c r="K68" s="7">
        <v>1240066515.9635036</v>
      </c>
      <c r="L68" s="7">
        <v>11348423452.193357</v>
      </c>
      <c r="M68" s="6"/>
      <c r="N68" s="7">
        <v>12433350127</v>
      </c>
      <c r="O68" s="7">
        <v>1280111721</v>
      </c>
      <c r="P68" s="7">
        <v>11153238406</v>
      </c>
    </row>
    <row r="69" spans="1:16">
      <c r="A69" s="4">
        <v>44621</v>
      </c>
      <c r="B69" s="5">
        <v>103.33498702264183</v>
      </c>
      <c r="C69" s="5">
        <v>82.761303823977201</v>
      </c>
      <c r="D69" s="5">
        <v>106.13280616885102</v>
      </c>
      <c r="E69" s="6"/>
      <c r="F69" s="7">
        <v>156772589602.01221</v>
      </c>
      <c r="G69" s="7">
        <v>15030833860.966843</v>
      </c>
      <c r="H69" s="7">
        <v>141741755741.04529</v>
      </c>
      <c r="I69" s="6"/>
      <c r="J69" s="7">
        <v>15029800062.397188</v>
      </c>
      <c r="K69" s="7">
        <v>1376559088.1295338</v>
      </c>
      <c r="L69" s="7">
        <v>13653240974.267654</v>
      </c>
      <c r="M69" s="6"/>
      <c r="N69" s="7">
        <v>15056260978</v>
      </c>
      <c r="O69" s="7">
        <v>1429902605</v>
      </c>
      <c r="P69" s="7">
        <v>13626358373</v>
      </c>
    </row>
    <row r="70" spans="1:16">
      <c r="A70" s="4">
        <v>44652</v>
      </c>
      <c r="B70" s="5">
        <v>103.94544672058788</v>
      </c>
      <c r="C70" s="5">
        <v>83.821302593216174</v>
      </c>
      <c r="D70" s="5">
        <v>106.68213296178986</v>
      </c>
      <c r="E70" s="6"/>
      <c r="F70" s="7">
        <v>157698736209.77917</v>
      </c>
      <c r="G70" s="7">
        <v>15223347326.283279</v>
      </c>
      <c r="H70" s="7">
        <v>142475388883.49585</v>
      </c>
      <c r="I70" s="6"/>
      <c r="J70" s="7">
        <v>14154865388.206472</v>
      </c>
      <c r="K70" s="7">
        <v>1401613389.3164425</v>
      </c>
      <c r="L70" s="7">
        <v>12753251998.89003</v>
      </c>
      <c r="M70" s="6"/>
      <c r="N70" s="7">
        <v>14242087270</v>
      </c>
      <c r="O70" s="7">
        <v>1458945261</v>
      </c>
      <c r="P70" s="7">
        <v>12783142009</v>
      </c>
    </row>
    <row r="71" spans="1:16">
      <c r="A71" s="4">
        <v>44682</v>
      </c>
      <c r="B71" s="5">
        <v>105.38299897925927</v>
      </c>
      <c r="C71" s="5">
        <v>84.903147190554719</v>
      </c>
      <c r="D71" s="5">
        <v>108.1680579739309</v>
      </c>
      <c r="E71" s="6"/>
      <c r="F71" s="7">
        <v>159879689600.04529</v>
      </c>
      <c r="G71" s="7">
        <v>15419828358.536774</v>
      </c>
      <c r="H71" s="7">
        <v>144459861241.50854</v>
      </c>
      <c r="I71" s="6"/>
      <c r="J71" s="7">
        <v>15089785460.453026</v>
      </c>
      <c r="K71" s="7">
        <v>1402935730.1570249</v>
      </c>
      <c r="L71" s="7">
        <v>13686849730.296001</v>
      </c>
      <c r="M71" s="6"/>
      <c r="N71" s="7">
        <v>15129635246</v>
      </c>
      <c r="O71" s="7">
        <v>1461831848</v>
      </c>
      <c r="P71" s="7">
        <v>13667803398</v>
      </c>
    </row>
    <row r="72" spans="1:16">
      <c r="A72" s="4">
        <v>44713</v>
      </c>
      <c r="B72" s="5">
        <v>106.12776268946935</v>
      </c>
      <c r="C72" s="5">
        <v>85.544222443848128</v>
      </c>
      <c r="D72" s="5">
        <v>108.92692229739529</v>
      </c>
      <c r="E72" s="6"/>
      <c r="F72" s="7">
        <v>161009592828.90674</v>
      </c>
      <c r="G72" s="7">
        <v>15536258322.5345</v>
      </c>
      <c r="H72" s="7">
        <v>145473334506.37219</v>
      </c>
      <c r="I72" s="6"/>
      <c r="J72" s="7">
        <v>14138678068.278906</v>
      </c>
      <c r="K72" s="7">
        <v>1391633710.1656318</v>
      </c>
      <c r="L72" s="7">
        <v>12747044358.113274</v>
      </c>
      <c r="M72" s="6"/>
      <c r="N72" s="7">
        <v>14101340010</v>
      </c>
      <c r="O72" s="7">
        <v>1447059380</v>
      </c>
      <c r="P72" s="7">
        <v>12654280630</v>
      </c>
    </row>
    <row r="73" spans="1:16">
      <c r="A73" s="4">
        <v>44743</v>
      </c>
      <c r="B73" s="5">
        <v>106.92289019394605</v>
      </c>
      <c r="C73" s="5">
        <v>86.46451299419158</v>
      </c>
      <c r="D73" s="5">
        <v>109.70502885512461</v>
      </c>
      <c r="E73" s="6"/>
      <c r="F73" s="7">
        <v>162215904471.57703</v>
      </c>
      <c r="G73" s="7">
        <v>15703398443.906326</v>
      </c>
      <c r="H73" s="7">
        <v>146512506027.67078</v>
      </c>
      <c r="I73" s="6"/>
      <c r="J73" s="7">
        <v>13895112758.090504</v>
      </c>
      <c r="K73" s="7">
        <v>1380340173.5641825</v>
      </c>
      <c r="L73" s="7">
        <v>12514772584.526321</v>
      </c>
      <c r="M73" s="6"/>
      <c r="N73" s="7">
        <v>13785028238</v>
      </c>
      <c r="O73" s="7">
        <v>1435316047</v>
      </c>
      <c r="P73" s="7">
        <v>12349712191</v>
      </c>
    </row>
    <row r="74" spans="1:16">
      <c r="A74" s="4">
        <v>44774</v>
      </c>
      <c r="B74" s="5">
        <v>108.03779833055889</v>
      </c>
      <c r="C74" s="5">
        <v>87.513979113979474</v>
      </c>
      <c r="D74" s="5">
        <v>110.82883646422728</v>
      </c>
      <c r="E74" s="6"/>
      <c r="F74" s="7">
        <v>163907364845.0791</v>
      </c>
      <c r="G74" s="7">
        <v>15893999004.317932</v>
      </c>
      <c r="H74" s="7">
        <v>148013365840.76135</v>
      </c>
      <c r="I74" s="6"/>
      <c r="J74" s="7">
        <v>15605239683.875774</v>
      </c>
      <c r="K74" s="7">
        <v>1517971173.5450778</v>
      </c>
      <c r="L74" s="7">
        <v>14087268510.330696</v>
      </c>
      <c r="M74" s="6"/>
      <c r="N74" s="7">
        <v>15481606623</v>
      </c>
      <c r="O74" s="7">
        <v>1576794599</v>
      </c>
      <c r="P74" s="7">
        <v>13904812024</v>
      </c>
    </row>
    <row r="75" spans="1:16">
      <c r="A75" s="4">
        <v>44805</v>
      </c>
      <c r="B75" s="5">
        <v>109.61926872362979</v>
      </c>
      <c r="C75" s="5">
        <v>88.16125679672291</v>
      </c>
      <c r="D75" s="5">
        <v>112.53734790415228</v>
      </c>
      <c r="E75" s="6"/>
      <c r="F75" s="7">
        <v>166306660727.76318</v>
      </c>
      <c r="G75" s="7">
        <v>16011555433.00737</v>
      </c>
      <c r="H75" s="7">
        <v>150295105294.75598</v>
      </c>
      <c r="I75" s="6"/>
      <c r="J75" s="7">
        <v>15023459643.81122</v>
      </c>
      <c r="K75" s="7">
        <v>1353866061.4476683</v>
      </c>
      <c r="L75" s="7">
        <v>13669593582.363552</v>
      </c>
      <c r="M75" s="6"/>
      <c r="N75" s="7">
        <v>14851536250</v>
      </c>
      <c r="O75" s="7">
        <v>1406330193</v>
      </c>
      <c r="P75" s="7">
        <v>13445206057</v>
      </c>
    </row>
    <row r="76" spans="1:16">
      <c r="A76" s="4">
        <v>44835</v>
      </c>
      <c r="B76" s="5">
        <v>110.89816350368234</v>
      </c>
      <c r="C76" s="5">
        <v>88.417091387052693</v>
      </c>
      <c r="D76" s="5">
        <v>113.95536883672162</v>
      </c>
      <c r="E76" s="6"/>
      <c r="F76" s="7">
        <v>168246910127.06299</v>
      </c>
      <c r="G76" s="7">
        <v>16058019263.873474</v>
      </c>
      <c r="H76" s="7">
        <v>152188890863.18958</v>
      </c>
      <c r="I76" s="6"/>
      <c r="J76" s="7">
        <v>15175644944.425907</v>
      </c>
      <c r="K76" s="7">
        <v>1313295372.6955624</v>
      </c>
      <c r="L76" s="7">
        <v>13862349571.730345</v>
      </c>
      <c r="M76" s="6"/>
      <c r="N76" s="7">
        <v>15055415363</v>
      </c>
      <c r="O76" s="7">
        <v>1369841998</v>
      </c>
      <c r="P76" s="7">
        <v>13685573365</v>
      </c>
    </row>
    <row r="77" spans="1:16">
      <c r="A77" s="4">
        <v>44866</v>
      </c>
      <c r="B77" s="5">
        <v>111.60817316585528</v>
      </c>
      <c r="C77" s="5">
        <v>88.247644360710922</v>
      </c>
      <c r="D77" s="5">
        <v>114.78497598358541</v>
      </c>
      <c r="E77" s="6"/>
      <c r="F77" s="7">
        <v>169324086953.5033</v>
      </c>
      <c r="G77" s="7">
        <v>16027244856.227661</v>
      </c>
      <c r="H77" s="7">
        <v>153296842097.27563</v>
      </c>
      <c r="I77" s="6"/>
      <c r="J77" s="7">
        <v>13733469840.642282</v>
      </c>
      <c r="K77" s="7">
        <v>1161131108.1123712</v>
      </c>
      <c r="L77" s="7">
        <v>12572338732.529911</v>
      </c>
      <c r="M77" s="6"/>
      <c r="N77" s="7">
        <v>13552130010</v>
      </c>
      <c r="O77" s="7">
        <v>1212375861</v>
      </c>
      <c r="P77" s="7">
        <v>12339754149</v>
      </c>
    </row>
    <row r="78" spans="1:16">
      <c r="A78" s="4">
        <v>44896</v>
      </c>
      <c r="B78" s="5">
        <v>112.22775466884336</v>
      </c>
      <c r="C78" s="5">
        <v>87.724575281693816</v>
      </c>
      <c r="D78" s="5">
        <v>115.55994675960201</v>
      </c>
      <c r="E78" s="6"/>
      <c r="F78" s="7">
        <v>170264072523.65356</v>
      </c>
      <c r="G78" s="7">
        <v>15932246782.716919</v>
      </c>
      <c r="H78" s="7">
        <v>154331825740.93652</v>
      </c>
      <c r="I78" s="6"/>
      <c r="J78" s="7">
        <v>13083626915.500441</v>
      </c>
      <c r="K78" s="7">
        <v>1083103326.4103093</v>
      </c>
      <c r="L78" s="7">
        <v>12000523589.090132</v>
      </c>
      <c r="M78" s="6"/>
      <c r="N78" s="7">
        <v>13003005975</v>
      </c>
      <c r="O78" s="7">
        <v>1130904442</v>
      </c>
      <c r="P78" s="7">
        <v>11872101533</v>
      </c>
    </row>
    <row r="79" spans="1:16">
      <c r="A79" s="4">
        <v>44927</v>
      </c>
      <c r="B79" s="5">
        <v>113.01892606342629</v>
      </c>
      <c r="C79" s="5">
        <v>86.972970926487392</v>
      </c>
      <c r="D79" s="5">
        <v>116.56092052595224</v>
      </c>
      <c r="E79" s="6"/>
      <c r="F79" s="7">
        <v>171464382234.05811</v>
      </c>
      <c r="G79" s="7">
        <v>15795742889.347687</v>
      </c>
      <c r="H79" s="7">
        <v>155668639344.71033</v>
      </c>
      <c r="I79" s="6"/>
      <c r="J79" s="7">
        <v>13946209500.219469</v>
      </c>
      <c r="K79" s="7">
        <v>1173227239.8404145</v>
      </c>
      <c r="L79" s="7">
        <v>12772982260.379055</v>
      </c>
      <c r="M79" s="6"/>
      <c r="N79" s="7">
        <v>13872549943</v>
      </c>
      <c r="O79" s="7">
        <v>1218691374</v>
      </c>
      <c r="P79" s="7">
        <v>12653858569</v>
      </c>
    </row>
    <row r="80" spans="1:16">
      <c r="A80" s="4">
        <v>44958</v>
      </c>
      <c r="B80" s="5">
        <v>113.43545274474064</v>
      </c>
      <c r="C80" s="5">
        <v>85.776077234963083</v>
      </c>
      <c r="D80" s="5">
        <v>117.19685655494749</v>
      </c>
      <c r="E80" s="6"/>
      <c r="F80" s="7">
        <v>172096307280.448</v>
      </c>
      <c r="G80" s="7">
        <v>15578367021.698181</v>
      </c>
      <c r="H80" s="7">
        <v>156517940258.74976</v>
      </c>
      <c r="I80" s="6"/>
      <c r="J80" s="7">
        <v>13220415014.546736</v>
      </c>
      <c r="K80" s="7">
        <v>1022690648.3139896</v>
      </c>
      <c r="L80" s="7">
        <v>12197724366.232746</v>
      </c>
      <c r="M80" s="6"/>
      <c r="N80" s="7">
        <v>13197139636</v>
      </c>
      <c r="O80" s="7">
        <v>1062321287</v>
      </c>
      <c r="P80" s="7">
        <v>12134818349</v>
      </c>
    </row>
    <row r="81" spans="1:16">
      <c r="A81" s="4">
        <v>44986</v>
      </c>
      <c r="B81" s="5">
        <v>113.4843523615322</v>
      </c>
      <c r="C81" s="5">
        <v>83.806444756933047</v>
      </c>
      <c r="D81" s="5">
        <v>117.52025674062577</v>
      </c>
      <c r="E81" s="6"/>
      <c r="F81" s="7">
        <v>172170494346.95703</v>
      </c>
      <c r="G81" s="7">
        <v>15220648895.272812</v>
      </c>
      <c r="H81" s="7">
        <v>156949845451.68408</v>
      </c>
      <c r="I81" s="6"/>
      <c r="J81" s="7">
        <v>15103987128.906195</v>
      </c>
      <c r="K81" s="7">
        <v>1018840961.7041667</v>
      </c>
      <c r="L81" s="7">
        <v>14085146167.202028</v>
      </c>
      <c r="M81" s="6"/>
      <c r="N81" s="7">
        <v>15024212549</v>
      </c>
      <c r="O81" s="7">
        <v>1052838884</v>
      </c>
      <c r="P81" s="7">
        <v>13971373665</v>
      </c>
    </row>
    <row r="82" spans="1:16">
      <c r="A82" s="4">
        <v>45017</v>
      </c>
      <c r="B82" s="5">
        <v>113.66632474764855</v>
      </c>
      <c r="C82" s="5">
        <v>82.701422787747674</v>
      </c>
      <c r="D82" s="5">
        <v>117.87724773734067</v>
      </c>
      <c r="E82" s="6"/>
      <c r="F82" s="7">
        <v>172446570079.18958</v>
      </c>
      <c r="G82" s="7">
        <v>15019958465.517502</v>
      </c>
      <c r="H82" s="7">
        <v>157426611613.67188</v>
      </c>
      <c r="I82" s="6"/>
      <c r="J82" s="7">
        <v>14430941120.438936</v>
      </c>
      <c r="K82" s="7">
        <v>1200922959.5611286</v>
      </c>
      <c r="L82" s="7">
        <v>13230018160.877808</v>
      </c>
      <c r="M82" s="6"/>
      <c r="N82" s="7">
        <v>14354721361</v>
      </c>
      <c r="O82" s="7">
        <v>1237118700</v>
      </c>
      <c r="P82" s="7">
        <v>13117602661</v>
      </c>
    </row>
    <row r="83" spans="1:16">
      <c r="A83" s="4">
        <v>45047</v>
      </c>
      <c r="B83" s="5">
        <v>113.81459060613093</v>
      </c>
      <c r="C83" s="5">
        <v>81.795240918541239</v>
      </c>
      <c r="D83" s="5">
        <v>118.1689081456816</v>
      </c>
      <c r="E83" s="6"/>
      <c r="F83" s="7">
        <v>172671508633.43506</v>
      </c>
      <c r="G83" s="7">
        <v>14855380716.080017</v>
      </c>
      <c r="H83" s="7">
        <v>157816127917.35486</v>
      </c>
      <c r="I83" s="6"/>
      <c r="J83" s="7">
        <v>15314724014.6985</v>
      </c>
      <c r="K83" s="7">
        <v>1238357980.719538</v>
      </c>
      <c r="L83" s="7">
        <v>14076366033.978962</v>
      </c>
      <c r="M83" s="6"/>
      <c r="N83" s="7">
        <v>15247317659</v>
      </c>
      <c r="O83" s="7">
        <v>1269017005</v>
      </c>
      <c r="P83" s="7">
        <v>13978300654</v>
      </c>
    </row>
    <row r="84" spans="1:16">
      <c r="A84" s="4">
        <v>45078</v>
      </c>
      <c r="B84" s="5">
        <v>114.06409458052053</v>
      </c>
      <c r="C84" s="5">
        <v>80.715535412691366</v>
      </c>
      <c r="D84" s="5">
        <v>118.59917157365207</v>
      </c>
      <c r="E84" s="6"/>
      <c r="F84" s="7">
        <v>173050038551.59802</v>
      </c>
      <c r="G84" s="7">
        <v>14659288178.53714</v>
      </c>
      <c r="H84" s="7">
        <v>158390750373.06067</v>
      </c>
      <c r="I84" s="6"/>
      <c r="J84" s="7">
        <v>14517207986.441879</v>
      </c>
      <c r="K84" s="7">
        <v>1195541172.622761</v>
      </c>
      <c r="L84" s="7">
        <v>13321666813.819118</v>
      </c>
      <c r="M84" s="6"/>
      <c r="N84" s="7">
        <v>14402194895</v>
      </c>
      <c r="O84" s="7">
        <v>1221279411</v>
      </c>
      <c r="P84" s="7">
        <v>13180915484</v>
      </c>
    </row>
    <row r="85" spans="1:16">
      <c r="A85" s="4">
        <v>45108</v>
      </c>
      <c r="B85" s="5">
        <v>114.46847335737718</v>
      </c>
      <c r="C85" s="5">
        <v>79.659200142523119</v>
      </c>
      <c r="D85" s="5">
        <v>119.20219313548989</v>
      </c>
      <c r="E85" s="6"/>
      <c r="F85" s="7">
        <v>173663533649.96216</v>
      </c>
      <c r="G85" s="7">
        <v>14467440065.786911</v>
      </c>
      <c r="H85" s="7">
        <v>159196093584.17505</v>
      </c>
      <c r="I85" s="6"/>
      <c r="J85" s="7">
        <v>14508607856.454708</v>
      </c>
      <c r="K85" s="7">
        <v>1188492060.8139536</v>
      </c>
      <c r="L85" s="7">
        <v>13320115795.640755</v>
      </c>
      <c r="M85" s="6"/>
      <c r="N85" s="7">
        <v>14380891238</v>
      </c>
      <c r="O85" s="7">
        <v>1210240570</v>
      </c>
      <c r="P85" s="7">
        <v>13170650668</v>
      </c>
    </row>
    <row r="86" spans="1:16">
      <c r="A86" s="4">
        <v>45139</v>
      </c>
      <c r="B86" s="5">
        <v>114.90250297657869</v>
      </c>
      <c r="C86" s="5">
        <v>78.449899365954394</v>
      </c>
      <c r="D86" s="5">
        <v>119.85969957215946</v>
      </c>
      <c r="E86" s="6"/>
      <c r="F86" s="7">
        <v>174322012925.24658</v>
      </c>
      <c r="G86" s="7">
        <v>14247810864.44902</v>
      </c>
      <c r="H86" s="7">
        <v>160074202060.79736</v>
      </c>
      <c r="I86" s="6"/>
      <c r="J86" s="7">
        <v>16263718959.160139</v>
      </c>
      <c r="K86" s="7">
        <v>1298341972.2071884</v>
      </c>
      <c r="L86" s="7">
        <v>14965376986.952951</v>
      </c>
      <c r="M86" s="6"/>
      <c r="N86" s="7">
        <v>16091919111</v>
      </c>
      <c r="O86" s="7">
        <v>1322100652</v>
      </c>
      <c r="P86" s="7">
        <v>14769818459</v>
      </c>
    </row>
    <row r="87" spans="1:16">
      <c r="A87" s="4">
        <v>45170</v>
      </c>
      <c r="B87" s="5">
        <v>114.9724433330318</v>
      </c>
      <c r="C87" s="5">
        <v>77.766394470605277</v>
      </c>
      <c r="D87" s="5">
        <v>120.03210109372134</v>
      </c>
      <c r="E87" s="6"/>
      <c r="F87" s="7">
        <v>174428121525.19678</v>
      </c>
      <c r="G87" s="7">
        <v>14123674969.405594</v>
      </c>
      <c r="H87" s="7">
        <v>160304446555.79102</v>
      </c>
      <c r="I87" s="6"/>
      <c r="J87" s="7">
        <v>15129568243.761354</v>
      </c>
      <c r="K87" s="7">
        <v>1229730166.404233</v>
      </c>
      <c r="L87" s="7">
        <v>13899838077.357121</v>
      </c>
      <c r="M87" s="6"/>
      <c r="N87" s="7">
        <v>14956430579</v>
      </c>
      <c r="O87" s="7">
        <v>1250909588</v>
      </c>
      <c r="P87" s="7">
        <v>13705520991</v>
      </c>
    </row>
    <row r="88" spans="1:16">
      <c r="A88" s="4">
        <v>45200</v>
      </c>
      <c r="B88" s="5">
        <v>115.37107996048022</v>
      </c>
      <c r="C88" s="5">
        <v>77.524303103191997</v>
      </c>
      <c r="D88" s="5">
        <v>120.5178704447675</v>
      </c>
      <c r="E88" s="6"/>
      <c r="F88" s="7">
        <v>175032905037.49939</v>
      </c>
      <c r="G88" s="7">
        <v>14079707137.162369</v>
      </c>
      <c r="H88" s="7">
        <v>160953197900.33691</v>
      </c>
      <c r="I88" s="6"/>
      <c r="J88" s="7">
        <v>15780428456.728571</v>
      </c>
      <c r="K88" s="7">
        <v>1269327540.4523304</v>
      </c>
      <c r="L88" s="7">
        <v>14511100916.276241</v>
      </c>
      <c r="M88" s="6"/>
      <c r="N88" s="7">
        <v>15558168901</v>
      </c>
      <c r="O88" s="7">
        <v>1289822603</v>
      </c>
      <c r="P88" s="7">
        <v>14268346298</v>
      </c>
    </row>
    <row r="89" spans="1:16">
      <c r="A89" s="4">
        <v>45231</v>
      </c>
      <c r="B89" s="5">
        <v>115.94009095864047</v>
      </c>
      <c r="C89" s="5">
        <v>77.058890849910696</v>
      </c>
      <c r="D89" s="5">
        <v>121.22755286039944</v>
      </c>
      <c r="E89" s="6"/>
      <c r="F89" s="7">
        <v>175896168587.08557</v>
      </c>
      <c r="G89" s="7">
        <v>13995180505.358597</v>
      </c>
      <c r="H89" s="7">
        <v>161900988081.72705</v>
      </c>
      <c r="I89" s="6"/>
      <c r="J89" s="7">
        <v>14596733390.228571</v>
      </c>
      <c r="K89" s="7">
        <v>1076604476.3085897</v>
      </c>
      <c r="L89" s="7">
        <v>13520128913.919981</v>
      </c>
      <c r="M89" s="6"/>
      <c r="N89" s="7">
        <v>14391145596</v>
      </c>
      <c r="O89" s="7">
        <v>1092828871</v>
      </c>
      <c r="P89" s="7">
        <v>13298316725</v>
      </c>
    </row>
    <row r="90" spans="1:16">
      <c r="A90" s="4">
        <v>45261</v>
      </c>
      <c r="B90" s="5">
        <v>116.16659827459827</v>
      </c>
      <c r="C90" s="5">
        <v>77.25012628338564</v>
      </c>
      <c r="D90" s="5">
        <v>121.45885680645885</v>
      </c>
      <c r="E90" s="6"/>
      <c r="F90" s="7">
        <v>176239809589.12805</v>
      </c>
      <c r="G90" s="7">
        <v>14029912051.335754</v>
      </c>
      <c r="H90" s="7">
        <v>162209897537.79224</v>
      </c>
      <c r="I90" s="6"/>
      <c r="J90" s="7">
        <v>13427267917.542856</v>
      </c>
      <c r="K90" s="7">
        <v>1117834872.3874733</v>
      </c>
      <c r="L90" s="7">
        <v>12309433045.155382</v>
      </c>
      <c r="M90" s="6"/>
      <c r="N90" s="7">
        <v>13238151468</v>
      </c>
      <c r="O90" s="7">
        <v>1133477341</v>
      </c>
      <c r="P90" s="7">
        <v>12104674127</v>
      </c>
    </row>
    <row r="91" spans="1:16">
      <c r="A91" s="4">
        <v>45292</v>
      </c>
      <c r="B91" s="5">
        <v>116.79148886672597</v>
      </c>
      <c r="C91" s="5">
        <v>77.842991448936687</v>
      </c>
      <c r="D91" s="5">
        <v>122.08810254252344</v>
      </c>
      <c r="E91" s="6"/>
      <c r="F91" s="7">
        <v>177187849736.69519</v>
      </c>
      <c r="G91" s="7">
        <v>14137586258.889389</v>
      </c>
      <c r="H91" s="7">
        <v>163050263477.80579</v>
      </c>
      <c r="I91" s="6"/>
      <c r="J91" s="7">
        <v>14894249647.786667</v>
      </c>
      <c r="K91" s="7">
        <v>1280901447.3940361</v>
      </c>
      <c r="L91" s="7">
        <v>13613348200.392632</v>
      </c>
      <c r="M91" s="6"/>
      <c r="N91" s="7">
        <v>14750027160</v>
      </c>
      <c r="O91" s="7">
        <v>1294689407</v>
      </c>
      <c r="P91" s="7">
        <v>13455337753</v>
      </c>
    </row>
    <row r="92" spans="1:16">
      <c r="A92" s="4">
        <v>45323</v>
      </c>
      <c r="B92" s="5">
        <v>118.15965382743614</v>
      </c>
      <c r="C92" s="5">
        <v>79.147177895903667</v>
      </c>
      <c r="D92" s="5">
        <v>123.46496795365687</v>
      </c>
      <c r="E92" s="6"/>
      <c r="F92" s="7">
        <v>179263533588.53784</v>
      </c>
      <c r="G92" s="7">
        <v>14374448281.384567</v>
      </c>
      <c r="H92" s="7">
        <v>164889085307.15308</v>
      </c>
      <c r="I92" s="6"/>
      <c r="J92" s="7">
        <v>15296098866.389332</v>
      </c>
      <c r="K92" s="7">
        <v>1259552670.8091686</v>
      </c>
      <c r="L92" s="7">
        <v>14036546195.580164</v>
      </c>
      <c r="M92" s="6"/>
      <c r="N92" s="7">
        <v>15147985233</v>
      </c>
      <c r="O92" s="7">
        <v>1271755011</v>
      </c>
      <c r="P92" s="7">
        <v>13876230222</v>
      </c>
    </row>
    <row r="93" spans="1:16">
      <c r="A93" s="4">
        <v>45352</v>
      </c>
      <c r="B93" s="5">
        <v>118.7742038389886</v>
      </c>
      <c r="C93" s="5">
        <v>80.22495556856849</v>
      </c>
      <c r="D93" s="5">
        <v>124.01652354623248</v>
      </c>
      <c r="E93" s="6"/>
      <c r="F93" s="7">
        <v>180195885733.02417</v>
      </c>
      <c r="G93" s="7">
        <v>14570190692.250153</v>
      </c>
      <c r="H93" s="7">
        <v>165625695040.7738</v>
      </c>
      <c r="I93" s="6"/>
      <c r="J93" s="7">
        <v>16036339273.39254</v>
      </c>
      <c r="K93" s="7">
        <v>1214583372.5697551</v>
      </c>
      <c r="L93" s="7">
        <v>14821755900.822784</v>
      </c>
      <c r="M93" s="6"/>
      <c r="N93" s="7">
        <v>15895174315</v>
      </c>
      <c r="O93" s="7">
        <v>1227657467</v>
      </c>
      <c r="P93" s="7">
        <v>14667516848</v>
      </c>
    </row>
    <row r="94" spans="1:16">
      <c r="A94" s="4">
        <v>45383</v>
      </c>
      <c r="B94" s="5">
        <v>120.07628547755962</v>
      </c>
      <c r="C94" s="5">
        <v>80.367145110814434</v>
      </c>
      <c r="D94" s="5">
        <v>125.47633913468988</v>
      </c>
      <c r="E94" s="6"/>
      <c r="F94" s="7">
        <v>182171312606.6665</v>
      </c>
      <c r="G94" s="7">
        <v>14596014685.922501</v>
      </c>
      <c r="H94" s="7">
        <v>167575297920.7439</v>
      </c>
      <c r="I94" s="6"/>
      <c r="J94" s="7">
        <v>16406367994.081415</v>
      </c>
      <c r="K94" s="7">
        <v>1226746953.2334757</v>
      </c>
      <c r="L94" s="7">
        <v>15179621040.847939</v>
      </c>
      <c r="M94" s="6"/>
      <c r="N94" s="7">
        <v>16319714642</v>
      </c>
      <c r="O94" s="7">
        <v>1238631477</v>
      </c>
      <c r="P94" s="7">
        <v>15081083165</v>
      </c>
    </row>
    <row r="95" spans="1:16">
      <c r="A95" s="4">
        <v>45413</v>
      </c>
      <c r="B95" s="5">
        <v>120.44170515214327</v>
      </c>
      <c r="C95" s="5">
        <v>80.220303568316439</v>
      </c>
      <c r="D95" s="5">
        <v>125.91142131098374</v>
      </c>
      <c r="E95" s="6"/>
      <c r="F95" s="7">
        <v>182725701689.46045</v>
      </c>
      <c r="G95" s="7">
        <v>14569345811.373718</v>
      </c>
      <c r="H95" s="7">
        <v>168156355878.08667</v>
      </c>
      <c r="I95" s="6"/>
      <c r="J95" s="7">
        <v>15869113097.492487</v>
      </c>
      <c r="K95" s="7">
        <v>1211689106.1707578</v>
      </c>
      <c r="L95" s="7">
        <v>14657423991.32173</v>
      </c>
      <c r="M95" s="6"/>
      <c r="N95" s="7">
        <v>15799266649</v>
      </c>
      <c r="O95" s="7">
        <v>1222123458</v>
      </c>
      <c r="P95" s="7">
        <v>14577143191</v>
      </c>
    </row>
    <row r="96" spans="1:16">
      <c r="A96" s="4">
        <v>45444</v>
      </c>
      <c r="B96" s="5">
        <v>120.28020288866711</v>
      </c>
      <c r="C96" s="5">
        <v>80.196571090806572</v>
      </c>
      <c r="D96" s="5">
        <v>125.7311837077425</v>
      </c>
      <c r="E96" s="6"/>
      <c r="F96" s="7">
        <v>182480681790.57373</v>
      </c>
      <c r="G96" s="7">
        <v>14565035597.42012</v>
      </c>
      <c r="H96" s="7">
        <v>167915646193.15356</v>
      </c>
      <c r="I96" s="6"/>
      <c r="J96" s="7">
        <v>14272188087.555162</v>
      </c>
      <c r="K96" s="7">
        <v>1191230958.6691568</v>
      </c>
      <c r="L96" s="7">
        <v>13080957128.886005</v>
      </c>
      <c r="M96" s="6"/>
      <c r="N96" s="7">
        <v>14234497450</v>
      </c>
      <c r="O96" s="7">
        <v>1201489137</v>
      </c>
      <c r="P96" s="7">
        <v>13033008313</v>
      </c>
    </row>
    <row r="97" spans="1:16">
      <c r="A97" s="4">
        <v>45474</v>
      </c>
      <c r="B97" s="5">
        <v>120.61277797051848</v>
      </c>
      <c r="C97" s="5">
        <v>80.77945753345189</v>
      </c>
      <c r="D97" s="5">
        <v>126.02971889936217</v>
      </c>
      <c r="E97" s="6"/>
      <c r="F97" s="7">
        <v>182985241362.51733</v>
      </c>
      <c r="G97" s="7">
        <v>14670897502.37326</v>
      </c>
      <c r="H97" s="7">
        <v>168314343860.14392</v>
      </c>
      <c r="I97" s="6"/>
      <c r="J97" s="7">
        <v>15013167428.398237</v>
      </c>
      <c r="K97" s="7">
        <v>1294353965.7670941</v>
      </c>
      <c r="L97" s="7">
        <v>13718813462.631144</v>
      </c>
      <c r="M97" s="6"/>
      <c r="N97" s="7">
        <v>14999951612</v>
      </c>
      <c r="O97" s="7">
        <v>1304106902</v>
      </c>
      <c r="P97" s="7">
        <v>13695844710</v>
      </c>
    </row>
    <row r="98" spans="1:16">
      <c r="A98" s="4">
        <v>45505</v>
      </c>
      <c r="B98" s="5">
        <v>120.22861874487145</v>
      </c>
      <c r="C98" s="5">
        <v>80.547915095971319</v>
      </c>
      <c r="D98" s="5">
        <v>125.62480528725746</v>
      </c>
      <c r="E98" s="6"/>
      <c r="F98" s="7">
        <v>182402421948.11133</v>
      </c>
      <c r="G98" s="7">
        <v>14628845531.84201</v>
      </c>
      <c r="H98" s="7">
        <v>167773576416.26929</v>
      </c>
      <c r="I98" s="6"/>
      <c r="J98" s="7">
        <v>15680899544.754183</v>
      </c>
      <c r="K98" s="7">
        <v>1256290001.6759357</v>
      </c>
      <c r="L98" s="7">
        <v>14424609543.078247</v>
      </c>
      <c r="M98" s="6"/>
      <c r="N98" s="7">
        <v>15667095936</v>
      </c>
      <c r="O98" s="7">
        <v>1264403823</v>
      </c>
      <c r="P98" s="7">
        <v>14402692113</v>
      </c>
    </row>
    <row r="99" spans="1:16">
      <c r="A99" s="4">
        <v>45536</v>
      </c>
      <c r="B99" s="5">
        <v>120.24919970868476</v>
      </c>
      <c r="C99" s="5">
        <v>80.415285337885862</v>
      </c>
      <c r="D99" s="5">
        <v>125.66622140669139</v>
      </c>
      <c r="E99" s="6"/>
      <c r="F99" s="7">
        <v>182433645941.90552</v>
      </c>
      <c r="G99" s="7">
        <v>14604757754.502945</v>
      </c>
      <c r="H99" s="7">
        <v>167828888187.40259</v>
      </c>
      <c r="I99" s="6"/>
      <c r="J99" s="7">
        <v>15160792237.555748</v>
      </c>
      <c r="K99" s="7">
        <v>1205642389.0651712</v>
      </c>
      <c r="L99" s="7">
        <v>13955149848.490578</v>
      </c>
      <c r="M99" s="6"/>
      <c r="N99" s="7">
        <v>15200829541</v>
      </c>
      <c r="O99" s="7">
        <v>1214726885</v>
      </c>
      <c r="P99" s="7">
        <v>13986102656</v>
      </c>
    </row>
    <row r="100" spans="1:16">
      <c r="A100" s="4">
        <v>45566</v>
      </c>
      <c r="B100" s="5">
        <v>120.07675196927985</v>
      </c>
      <c r="C100" s="5">
        <v>79.864155134489451</v>
      </c>
      <c r="D100" s="5">
        <v>125.54527076860063</v>
      </c>
      <c r="E100" s="6"/>
      <c r="F100" s="7">
        <v>182172020335.16309</v>
      </c>
      <c r="G100" s="7">
        <v>14504663312.53244</v>
      </c>
      <c r="H100" s="7">
        <v>167667357022.63049</v>
      </c>
      <c r="I100" s="6"/>
      <c r="J100" s="7">
        <v>15518802849.986013</v>
      </c>
      <c r="K100" s="7">
        <v>1169233098.4818377</v>
      </c>
      <c r="L100" s="7">
        <v>14349569751.504175</v>
      </c>
      <c r="M100" s="6"/>
      <c r="N100" s="7">
        <v>15628090194</v>
      </c>
      <c r="O100" s="7">
        <v>1178043251</v>
      </c>
      <c r="P100" s="7">
        <v>14450046943</v>
      </c>
    </row>
    <row r="101" spans="1:16">
      <c r="A101" s="4">
        <v>45597</v>
      </c>
      <c r="B101" s="5">
        <v>119.84412851810684</v>
      </c>
      <c r="C101" s="5">
        <v>79.778961543580991</v>
      </c>
      <c r="D101" s="5">
        <v>125.29259830229545</v>
      </c>
      <c r="E101" s="6"/>
      <c r="F101" s="7">
        <v>181819100362.0415</v>
      </c>
      <c r="G101" s="7">
        <v>14489190734.747925</v>
      </c>
      <c r="H101" s="7">
        <v>167329909627.29321</v>
      </c>
      <c r="I101" s="6"/>
      <c r="J101" s="7">
        <v>14243813417.106829</v>
      </c>
      <c r="K101" s="7">
        <v>1061131898.5240642</v>
      </c>
      <c r="L101" s="7">
        <v>13182681518.582764</v>
      </c>
      <c r="M101" s="6"/>
      <c r="N101" s="7">
        <v>14319044826</v>
      </c>
      <c r="O101" s="7">
        <v>1067985280</v>
      </c>
      <c r="P101" s="7">
        <v>13251059546</v>
      </c>
    </row>
    <row r="102" spans="1:16">
      <c r="A102" s="4">
        <v>45627</v>
      </c>
      <c r="B102" s="5">
        <v>119.37321228959937</v>
      </c>
      <c r="C102" s="5">
        <v>79.933274280688337</v>
      </c>
      <c r="D102" s="5">
        <v>124.73665706616703</v>
      </c>
      <c r="E102" s="6"/>
      <c r="F102" s="7">
        <v>181104659312.05566</v>
      </c>
      <c r="G102" s="7">
        <v>14517216502.913986</v>
      </c>
      <c r="H102" s="7">
        <v>166587442809.1416</v>
      </c>
      <c r="I102" s="6"/>
      <c r="J102" s="7">
        <v>12712826867.557117</v>
      </c>
      <c r="K102" s="7">
        <v>1145860640.5535331</v>
      </c>
      <c r="L102" s="7">
        <v>11566966227.003584</v>
      </c>
      <c r="M102" s="6"/>
      <c r="N102" s="7">
        <v>12735208605</v>
      </c>
      <c r="O102" s="7">
        <v>1152027813</v>
      </c>
      <c r="P102" s="7">
        <v>11583180792</v>
      </c>
    </row>
    <row r="103" spans="1:16">
      <c r="A103" s="4">
        <v>45658</v>
      </c>
      <c r="B103" s="5">
        <v>118.84696069555683</v>
      </c>
      <c r="C103" s="5">
        <v>80.166541020483123</v>
      </c>
      <c r="D103" s="5">
        <v>124.1071184274185</v>
      </c>
      <c r="E103" s="6"/>
      <c r="F103" s="7">
        <v>180306267329.26904</v>
      </c>
      <c r="G103" s="7">
        <v>14559581635.519943</v>
      </c>
      <c r="H103" s="7">
        <v>165746685693.74902</v>
      </c>
      <c r="I103" s="6"/>
      <c r="J103" s="7">
        <v>14095857665</v>
      </c>
      <c r="K103" s="7">
        <v>1323266580</v>
      </c>
      <c r="L103" s="7">
        <v>12772591085</v>
      </c>
      <c r="M103" s="6"/>
      <c r="N103" s="7">
        <v>14095857665</v>
      </c>
      <c r="O103" s="7">
        <v>1323266580</v>
      </c>
      <c r="P103" s="7">
        <v>12772591085</v>
      </c>
    </row>
    <row r="104" spans="1:16">
      <c r="A104" s="4">
        <v>45689</v>
      </c>
      <c r="B104" s="5">
        <v>117.92551559076207</v>
      </c>
      <c r="C104" s="5">
        <v>79.581931237001342</v>
      </c>
      <c r="D104" s="5">
        <v>123.13986702231338</v>
      </c>
      <c r="E104" s="6"/>
      <c r="F104" s="7">
        <v>178908315489.17139</v>
      </c>
      <c r="G104" s="7">
        <v>14453406743.112503</v>
      </c>
      <c r="H104" s="7">
        <v>164454908746.05884</v>
      </c>
      <c r="I104" s="6"/>
      <c r="J104" s="7">
        <v>13898147026.291739</v>
      </c>
      <c r="K104" s="7">
        <v>1153377778.4017279</v>
      </c>
      <c r="L104" s="7">
        <v>12744769247.890011</v>
      </c>
      <c r="M104" s="6"/>
      <c r="N104" s="7">
        <v>13922615595</v>
      </c>
      <c r="O104" s="7">
        <v>1149653200</v>
      </c>
      <c r="P104" s="7">
        <v>12772962395</v>
      </c>
    </row>
    <row r="105" spans="1:16">
      <c r="A105" s="4">
        <v>45717</v>
      </c>
      <c r="B105" s="5">
        <v>117.72902089906796</v>
      </c>
      <c r="C105" s="5">
        <v>79.277203651409565</v>
      </c>
      <c r="D105" s="5">
        <v>122.95809094273524</v>
      </c>
      <c r="E105" s="6"/>
      <c r="F105" s="7">
        <v>178610207534.18433</v>
      </c>
      <c r="G105" s="7">
        <v>14398063128.400665</v>
      </c>
      <c r="H105" s="7">
        <v>164212144405.78369</v>
      </c>
      <c r="I105" s="6"/>
      <c r="J105" s="7">
        <v>15738231318.405617</v>
      </c>
      <c r="K105" s="7">
        <v>1159239757.8579175</v>
      </c>
      <c r="L105" s="7">
        <v>14578991560.547699</v>
      </c>
      <c r="M105" s="6"/>
      <c r="N105" s="7">
        <v>15779793549</v>
      </c>
      <c r="O105" s="7">
        <v>1150504905</v>
      </c>
      <c r="P105" s="7">
        <v>14629288644</v>
      </c>
    </row>
    <row r="106" spans="1:16">
      <c r="A106" s="4">
        <v>45748</v>
      </c>
      <c r="B106" s="5">
        <v>116.84144832416897</v>
      </c>
      <c r="C106" s="5">
        <v>79.052065266116855</v>
      </c>
      <c r="D106" s="5">
        <v>121.98043381462867</v>
      </c>
      <c r="E106" s="6"/>
      <c r="F106" s="7">
        <v>177263644719.0542</v>
      </c>
      <c r="G106" s="7">
        <v>14357174240.614914</v>
      </c>
      <c r="H106" s="7">
        <v>162906470478.43921</v>
      </c>
      <c r="I106" s="6"/>
      <c r="J106" s="7">
        <v>15059805178.95105</v>
      </c>
      <c r="K106" s="7">
        <v>1185858065.4477124</v>
      </c>
      <c r="L106" s="7">
        <v>13873947113.503338</v>
      </c>
      <c r="M106" s="6"/>
      <c r="N106" s="7">
        <v>15165860145</v>
      </c>
      <c r="O106" s="7">
        <v>1171816689</v>
      </c>
      <c r="P106" s="7">
        <v>13994043456</v>
      </c>
    </row>
    <row r="107" spans="1:16">
      <c r="A107" s="4">
        <v>45778</v>
      </c>
      <c r="B107" s="5">
        <v>116.25684432945967</v>
      </c>
      <c r="C107" s="5">
        <v>78.354233356727434</v>
      </c>
      <c r="D107" s="5">
        <v>121.41122770587485</v>
      </c>
      <c r="E107" s="6"/>
      <c r="F107" s="7">
        <v>176376724569.51978</v>
      </c>
      <c r="G107" s="7">
        <v>14230436320.738464</v>
      </c>
      <c r="H107" s="7">
        <v>162146288248.78125</v>
      </c>
      <c r="I107" s="6"/>
      <c r="J107" s="7">
        <v>14982192947.958042</v>
      </c>
      <c r="K107" s="7">
        <v>1084951186.2943108</v>
      </c>
      <c r="L107" s="7">
        <v>13897241761.663731</v>
      </c>
      <c r="M107" s="6"/>
      <c r="N107" s="7">
        <v>15087701349</v>
      </c>
      <c r="O107" s="7">
        <v>1067433137</v>
      </c>
      <c r="P107" s="7">
        <v>14020268212</v>
      </c>
    </row>
    <row r="108" spans="1:16">
      <c r="A108" s="4">
        <v>45809</v>
      </c>
      <c r="B108" s="5">
        <v>116.0589911614117</v>
      </c>
      <c r="C108" s="5">
        <v>76.765203100124324</v>
      </c>
      <c r="D108" s="5">
        <v>121.4025609784142</v>
      </c>
      <c r="E108" s="6"/>
      <c r="F108" s="7">
        <v>176076555629.55518</v>
      </c>
      <c r="G108" s="7">
        <v>13941841909.057251</v>
      </c>
      <c r="H108" s="7">
        <v>162134713720.4978</v>
      </c>
      <c r="I108" s="6"/>
      <c r="J108" s="7">
        <v>13972019147.590549</v>
      </c>
      <c r="K108" s="7">
        <v>902636546.98795187</v>
      </c>
      <c r="L108" s="7">
        <v>13069382600.602598</v>
      </c>
      <c r="M108" s="6"/>
      <c r="N108" s="7">
        <v>14058114336</v>
      </c>
      <c r="O108" s="7">
        <v>887090600</v>
      </c>
      <c r="P108" s="7">
        <v>13171023736</v>
      </c>
    </row>
    <row r="109" spans="1:16">
      <c r="A109" s="4">
        <v>45839</v>
      </c>
      <c r="B109" s="5">
        <v>115.96218598128848</v>
      </c>
      <c r="C109" s="5">
        <v>76.087984910960444</v>
      </c>
      <c r="D109" s="5">
        <v>121.38468627533408</v>
      </c>
      <c r="E109" s="6"/>
      <c r="F109" s="7">
        <v>175929689604.67749</v>
      </c>
      <c r="G109" s="7">
        <v>13818847784.767029</v>
      </c>
      <c r="H109" s="7">
        <v>162110841819.9104</v>
      </c>
      <c r="I109" s="6"/>
      <c r="J109" s="7">
        <v>14866301403.520559</v>
      </c>
      <c r="K109" s="7">
        <v>1171359841.4768724</v>
      </c>
      <c r="L109" s="7">
        <v>13694941562.043686</v>
      </c>
      <c r="M109" s="6"/>
      <c r="N109" s="7">
        <v>14957907134</v>
      </c>
      <c r="O109" s="7">
        <v>1144881309</v>
      </c>
      <c r="P109" s="7">
        <v>13813025825</v>
      </c>
    </row>
    <row r="110" spans="1:16">
      <c r="A110" s="4">
        <v>45870</v>
      </c>
      <c r="B110" s="5">
        <v>116.03982844581775</v>
      </c>
      <c r="C110" s="5">
        <v>75.098956291991286</v>
      </c>
      <c r="D110" s="5">
        <v>121.60738554623573</v>
      </c>
      <c r="E110" s="6"/>
      <c r="F110" s="7">
        <v>176047483302.41772</v>
      </c>
      <c r="G110" s="7">
        <v>13639223683.060211</v>
      </c>
      <c r="H110" s="7">
        <v>162408259619.35718</v>
      </c>
      <c r="I110" s="6"/>
      <c r="J110" s="7">
        <v>15798693242.494322</v>
      </c>
      <c r="K110" s="7">
        <v>1076665899.9691291</v>
      </c>
      <c r="L110" s="7">
        <v>14722027342.525192</v>
      </c>
      <c r="M110" s="6"/>
      <c r="N110" s="7">
        <v>15923858946</v>
      </c>
      <c r="O110" s="7">
        <v>1051168968</v>
      </c>
      <c r="P110" s="7">
        <v>14872689978</v>
      </c>
    </row>
    <row r="111" spans="1:16">
      <c r="A111" s="4">
        <v>45901</v>
      </c>
      <c r="B111" s="5">
        <v>115.8810419117336</v>
      </c>
      <c r="C111" s="5">
        <v>74.077378902501366</v>
      </c>
      <c r="D111" s="5">
        <v>121.56593010698361</v>
      </c>
      <c r="E111" s="6"/>
      <c r="F111" s="7">
        <v>175806583517.55737</v>
      </c>
      <c r="G111" s="7">
        <v>13453688181.466354</v>
      </c>
      <c r="H111" s="7">
        <v>162352895336.09058</v>
      </c>
      <c r="I111" s="6"/>
      <c r="J111" s="7">
        <v>14919892452.695194</v>
      </c>
      <c r="K111" s="7">
        <v>1020106887.4713025</v>
      </c>
      <c r="L111" s="7">
        <v>13899785565.223892</v>
      </c>
      <c r="M111" s="6"/>
      <c r="N111" s="7">
        <v>15038095826</v>
      </c>
      <c r="O111" s="7">
        <v>994851281</v>
      </c>
      <c r="P111" s="7">
        <v>14043244545</v>
      </c>
    </row>
    <row r="112" spans="1:16">
      <c r="A112" s="4">
        <v>45931</v>
      </c>
      <c r="B112" s="5">
        <v>115.43507515981462</v>
      </c>
      <c r="C112" s="5">
        <v>72.719786923629599</v>
      </c>
      <c r="D112" s="5">
        <v>121.24393544550205</v>
      </c>
      <c r="E112" s="6"/>
      <c r="F112" s="7">
        <v>175129994062.33813</v>
      </c>
      <c r="G112" s="7">
        <v>13207126823.167755</v>
      </c>
      <c r="H112" s="7">
        <v>161922867239.16992</v>
      </c>
      <c r="I112" s="6"/>
      <c r="J112" s="7">
        <v>14842213394.766809</v>
      </c>
      <c r="K112" s="7">
        <v>922671740.18322301</v>
      </c>
      <c r="L112" s="7">
        <v>13919541654.583586</v>
      </c>
      <c r="M112" s="6"/>
      <c r="N112" s="7">
        <v>14959801353</v>
      </c>
      <c r="O112" s="7">
        <v>899828414</v>
      </c>
      <c r="P112" s="7">
        <v>14059972939</v>
      </c>
    </row>
    <row r="113" spans="1:16">
      <c r="A113" s="4">
        <v>45962</v>
      </c>
      <c r="B113" s="5">
        <v>114.75145644193591</v>
      </c>
      <c r="C113" s="5">
        <v>71.167421861956527</v>
      </c>
      <c r="D113" s="5">
        <v>120.67845771047021</v>
      </c>
      <c r="E113" s="6"/>
      <c r="F113" s="7">
        <v>174092855724.29614</v>
      </c>
      <c r="G113" s="7">
        <v>12925191422.739502</v>
      </c>
      <c r="H113" s="7">
        <v>161167664301.5564</v>
      </c>
      <c r="I113" s="6"/>
      <c r="J113" s="7">
        <v>13206675079.064936</v>
      </c>
      <c r="K113" s="7">
        <v>779196498.09581506</v>
      </c>
      <c r="L113" s="7">
        <v>12427478580.96912</v>
      </c>
      <c r="M113" s="6"/>
      <c r="N113" s="7">
        <v>13427561370</v>
      </c>
      <c r="O113" s="7">
        <v>761582799</v>
      </c>
      <c r="P113" s="7">
        <v>12665978571</v>
      </c>
    </row>
    <row r="114" spans="1:16">
      <c r="A114" s="4">
        <v>45992</v>
      </c>
      <c r="B114" s="5">
        <v>114.43861264919263</v>
      </c>
      <c r="C114" s="5">
        <v>69.517074631805642</v>
      </c>
      <c r="D114" s="5">
        <v>120.54750126814271</v>
      </c>
      <c r="E114" s="6"/>
      <c r="F114" s="7">
        <v>173618231079.31958</v>
      </c>
      <c r="G114" s="7">
        <v>12625460825.429626</v>
      </c>
      <c r="H114" s="7">
        <v>160992770253.88965</v>
      </c>
      <c r="I114" s="6"/>
      <c r="J114" s="7">
        <v>12238202222.580532</v>
      </c>
      <c r="K114" s="7">
        <v>846130043.24366057</v>
      </c>
      <c r="L114" s="7">
        <v>11392072179.336872</v>
      </c>
      <c r="M114" s="6"/>
      <c r="N114" s="7">
        <v>12507528856</v>
      </c>
      <c r="O114" s="7">
        <v>826092518</v>
      </c>
      <c r="P114" s="7">
        <v>11681436338</v>
      </c>
    </row>
    <row r="115" spans="1:16">
      <c r="A115" s="4"/>
    </row>
    <row r="116" spans="1:16">
      <c r="A116" s="4"/>
    </row>
  </sheetData>
  <mergeCells count="4">
    <mergeCell ref="B5:D5"/>
    <mergeCell ref="F5:H5"/>
    <mergeCell ref="J5:L5"/>
    <mergeCell ref="N5:P5"/>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4F3C0-495A-43FA-909B-EA0EDF4F1F03}">
  <dimension ref="A1:Z114"/>
  <sheetViews>
    <sheetView zoomScale="60" zoomScaleNormal="60" workbookViewId="0">
      <pane xSplit="1" ySplit="6" topLeftCell="B7" activePane="bottomRight" state="frozen"/>
      <selection pane="bottomRight"/>
      <selection pane="bottomLeft" activeCell="A7" sqref="A7"/>
      <selection pane="topRight" activeCell="B1" sqref="B1"/>
    </sheetView>
  </sheetViews>
  <sheetFormatPr defaultColWidth="9.140625" defaultRowHeight="14.45"/>
  <cols>
    <col min="1" max="1" width="10.5703125" style="10" customWidth="1"/>
    <col min="2" max="9" width="15.7109375" style="10" customWidth="1"/>
    <col min="10" max="10" width="17.85546875" style="15" bestFit="1" customWidth="1"/>
    <col min="11" max="15" width="19.7109375" style="15" bestFit="1" customWidth="1"/>
    <col min="16" max="17" width="20.85546875" style="15" bestFit="1" customWidth="1"/>
    <col min="18" max="18" width="9.140625" style="10"/>
    <col min="19" max="19" width="17.5703125" style="10" bestFit="1" customWidth="1"/>
    <col min="20" max="20" width="17.85546875" style="10" bestFit="1" customWidth="1"/>
    <col min="21" max="24" width="17.5703125" style="10" bestFit="1" customWidth="1"/>
    <col min="25" max="25" width="18.7109375" style="10" bestFit="1" customWidth="1"/>
    <col min="26" max="26" width="17.85546875" style="10" bestFit="1" customWidth="1"/>
    <col min="27" max="16384" width="9.140625" style="10"/>
  </cols>
  <sheetData>
    <row r="1" spans="1:26">
      <c r="A1" s="8" t="s">
        <v>125</v>
      </c>
    </row>
    <row r="2" spans="1:26">
      <c r="A2" s="2" t="s">
        <v>123</v>
      </c>
    </row>
    <row r="3" spans="1:26">
      <c r="A3" s="2" t="s">
        <v>124</v>
      </c>
    </row>
    <row r="5" spans="1:26">
      <c r="A5" s="10" t="s">
        <v>77</v>
      </c>
      <c r="J5" s="39" t="s">
        <v>63</v>
      </c>
      <c r="K5" s="39"/>
      <c r="L5" s="39"/>
      <c r="M5" s="39"/>
      <c r="N5" s="39"/>
      <c r="O5" s="39"/>
      <c r="P5" s="39"/>
      <c r="Q5" s="39"/>
      <c r="S5" s="39" t="s">
        <v>60</v>
      </c>
      <c r="T5" s="39"/>
      <c r="U5" s="39"/>
      <c r="V5" s="39"/>
      <c r="W5" s="39"/>
      <c r="X5" s="39"/>
      <c r="Y5" s="39"/>
      <c r="Z5" s="39"/>
    </row>
    <row r="6" spans="1:26" s="17" customFormat="1" ht="48.6" customHeight="1">
      <c r="A6" s="16" t="s">
        <v>64</v>
      </c>
      <c r="B6" s="11" t="s">
        <v>78</v>
      </c>
      <c r="C6" s="11" t="s">
        <v>98</v>
      </c>
      <c r="D6" s="11" t="s">
        <v>99</v>
      </c>
      <c r="E6" s="11" t="s">
        <v>119</v>
      </c>
      <c r="F6" s="11" t="s">
        <v>120</v>
      </c>
      <c r="G6" s="11" t="s">
        <v>89</v>
      </c>
      <c r="H6" s="11" t="s">
        <v>81</v>
      </c>
      <c r="I6" s="11"/>
      <c r="J6" s="18" t="s">
        <v>82</v>
      </c>
      <c r="K6" s="18" t="s">
        <v>100</v>
      </c>
      <c r="L6" s="18" t="s">
        <v>101</v>
      </c>
      <c r="M6" s="18" t="s">
        <v>121</v>
      </c>
      <c r="N6" s="18" t="s">
        <v>122</v>
      </c>
      <c r="O6" s="18" t="s">
        <v>91</v>
      </c>
      <c r="P6" s="18" t="s">
        <v>85</v>
      </c>
      <c r="Q6" s="18" t="s">
        <v>86</v>
      </c>
      <c r="S6" s="18" t="s">
        <v>82</v>
      </c>
      <c r="T6" s="18" t="s">
        <v>100</v>
      </c>
      <c r="U6" s="18" t="s">
        <v>101</v>
      </c>
      <c r="V6" s="18" t="s">
        <v>121</v>
      </c>
      <c r="W6" s="18" t="s">
        <v>122</v>
      </c>
      <c r="X6" s="18" t="s">
        <v>91</v>
      </c>
      <c r="Y6" s="18" t="s">
        <v>85</v>
      </c>
      <c r="Z6" s="18" t="s">
        <v>86</v>
      </c>
    </row>
    <row r="7" spans="1:26">
      <c r="A7" s="19">
        <v>42736</v>
      </c>
      <c r="B7" s="14">
        <v>12.530193600819603</v>
      </c>
      <c r="C7" s="14">
        <v>35.51108257515093</v>
      </c>
      <c r="D7" s="14">
        <v>11.331510629767855</v>
      </c>
      <c r="E7" s="14">
        <v>6.830442735321018</v>
      </c>
      <c r="F7" s="14">
        <v>10.358235956202469</v>
      </c>
      <c r="G7" s="14">
        <v>6.331815071304348</v>
      </c>
      <c r="H7" s="20">
        <f>100-SUM(B7:G7)</f>
        <v>17.106719431433788</v>
      </c>
      <c r="I7" s="20"/>
      <c r="J7" s="22">
        <v>1509583159</v>
      </c>
      <c r="K7" s="22">
        <v>3870888183</v>
      </c>
      <c r="L7" s="22">
        <v>1237934433</v>
      </c>
      <c r="M7" s="22">
        <v>703936887</v>
      </c>
      <c r="N7" s="22">
        <v>974715861</v>
      </c>
      <c r="O7" s="22">
        <v>655789910</v>
      </c>
      <c r="P7" s="21">
        <v>10793637599</v>
      </c>
      <c r="Q7" s="15">
        <f t="shared" ref="Q7:Q70" si="0">P7-J7-K7-L7-M7-N7-O7</f>
        <v>1840789166</v>
      </c>
      <c r="S7" s="35">
        <v>17002898308</v>
      </c>
      <c r="T7" s="35">
        <v>48287986960</v>
      </c>
      <c r="U7" s="35">
        <v>15408937374</v>
      </c>
      <c r="V7" s="35">
        <v>9289233603</v>
      </c>
      <c r="W7" s="35">
        <v>14097264244</v>
      </c>
      <c r="X7" s="35">
        <v>8618773659</v>
      </c>
      <c r="Y7" s="35">
        <v>135948441042</v>
      </c>
      <c r="Z7" s="35">
        <v>23243346894</v>
      </c>
    </row>
    <row r="8" spans="1:26">
      <c r="A8" s="19">
        <v>42767</v>
      </c>
      <c r="B8" s="14">
        <v>12.468661584909478</v>
      </c>
      <c r="C8" s="14">
        <v>35.697428029795404</v>
      </c>
      <c r="D8" s="14">
        <v>11.330946282215034</v>
      </c>
      <c r="E8" s="14">
        <v>6.7911409433667957</v>
      </c>
      <c r="F8" s="14">
        <v>10.28837786773556</v>
      </c>
      <c r="G8" s="14">
        <v>6.2851591487412488</v>
      </c>
      <c r="H8" s="20">
        <f t="shared" ref="H8:H71" si="1">100-SUM(B8:G8)</f>
        <v>17.138286143236485</v>
      </c>
      <c r="I8" s="20"/>
      <c r="J8" s="33">
        <v>1294113515</v>
      </c>
      <c r="K8" s="33">
        <v>3926789887</v>
      </c>
      <c r="L8" s="33">
        <v>1241802037</v>
      </c>
      <c r="M8" s="33">
        <v>714220273</v>
      </c>
      <c r="N8" s="33">
        <v>1015060273</v>
      </c>
      <c r="O8" s="33">
        <v>591591577</v>
      </c>
      <c r="P8" s="21">
        <v>10565690088</v>
      </c>
      <c r="Q8" s="33">
        <f t="shared" si="0"/>
        <v>1782112526</v>
      </c>
      <c r="S8" s="35">
        <v>16842638303</v>
      </c>
      <c r="T8" s="35">
        <v>48319363745</v>
      </c>
      <c r="U8" s="35">
        <v>15338981788</v>
      </c>
      <c r="V8" s="35">
        <v>9193636108</v>
      </c>
      <c r="W8" s="35">
        <v>13938386777</v>
      </c>
      <c r="X8" s="35">
        <v>8516177440</v>
      </c>
      <c r="Y8" s="35">
        <v>135329100515</v>
      </c>
      <c r="Z8" s="35">
        <v>23179916354</v>
      </c>
    </row>
    <row r="9" spans="1:26">
      <c r="A9" s="19">
        <v>42795</v>
      </c>
      <c r="B9" s="14">
        <v>12.398225687727869</v>
      </c>
      <c r="C9" s="14">
        <v>35.762792142061187</v>
      </c>
      <c r="D9" s="14">
        <v>11.265003694084632</v>
      </c>
      <c r="E9" s="14">
        <v>6.8006584692403438</v>
      </c>
      <c r="F9" s="14">
        <v>10.515156569608802</v>
      </c>
      <c r="G9" s="14">
        <v>6.232447754610976</v>
      </c>
      <c r="H9" s="20">
        <f t="shared" si="1"/>
        <v>17.025715682666188</v>
      </c>
      <c r="I9" s="20"/>
      <c r="J9" s="33">
        <v>1278091474</v>
      </c>
      <c r="K9" s="33">
        <v>4444132045</v>
      </c>
      <c r="L9" s="33">
        <v>1388753462</v>
      </c>
      <c r="M9" s="33">
        <v>851366426</v>
      </c>
      <c r="N9" s="33">
        <v>1650969673</v>
      </c>
      <c r="O9" s="33">
        <v>746147282</v>
      </c>
      <c r="P9" s="21">
        <v>12478541216</v>
      </c>
      <c r="Q9" s="33">
        <f t="shared" si="0"/>
        <v>2119080854</v>
      </c>
      <c r="S9" s="35">
        <v>16846296121</v>
      </c>
      <c r="T9" s="35">
        <v>48691850527</v>
      </c>
      <c r="U9" s="35">
        <v>15340306337</v>
      </c>
      <c r="V9" s="35">
        <v>9259964102</v>
      </c>
      <c r="W9" s="35">
        <v>14329764286</v>
      </c>
      <c r="X9" s="35">
        <v>8494535922</v>
      </c>
      <c r="Y9" s="35">
        <v>136125272675</v>
      </c>
      <c r="Z9" s="35">
        <v>23162555380</v>
      </c>
    </row>
    <row r="10" spans="1:26">
      <c r="A10" s="19">
        <v>42826</v>
      </c>
      <c r="B10" s="14">
        <v>12.375162377010481</v>
      </c>
      <c r="C10" s="14">
        <v>35.78809614327848</v>
      </c>
      <c r="D10" s="14">
        <v>11.187068172608743</v>
      </c>
      <c r="E10" s="14">
        <v>6.7736303070750186</v>
      </c>
      <c r="F10" s="14">
        <v>10.625313444201122</v>
      </c>
      <c r="G10" s="14">
        <v>6.187110140257424</v>
      </c>
      <c r="H10" s="20">
        <f t="shared" si="1"/>
        <v>17.063619415568724</v>
      </c>
      <c r="I10" s="20"/>
      <c r="J10" s="33">
        <v>1363222456</v>
      </c>
      <c r="K10" s="33">
        <v>4044404355</v>
      </c>
      <c r="L10" s="33">
        <v>1158178141</v>
      </c>
      <c r="M10" s="33">
        <v>741097298</v>
      </c>
      <c r="N10" s="33">
        <v>1216013694</v>
      </c>
      <c r="O10" s="33">
        <v>660327119</v>
      </c>
      <c r="P10" s="21">
        <v>11080689913</v>
      </c>
      <c r="Q10" s="33">
        <f t="shared" si="0"/>
        <v>1897446850</v>
      </c>
      <c r="S10" s="35">
        <v>16751746327</v>
      </c>
      <c r="T10" s="35">
        <v>48543091781</v>
      </c>
      <c r="U10" s="35">
        <v>15177641901</v>
      </c>
      <c r="V10" s="35">
        <v>9187670999</v>
      </c>
      <c r="W10" s="35">
        <v>14425663381</v>
      </c>
      <c r="X10" s="35">
        <v>8401056421</v>
      </c>
      <c r="Y10" s="35">
        <v>135613564994</v>
      </c>
      <c r="Z10" s="35">
        <v>23126694184</v>
      </c>
    </row>
    <row r="11" spans="1:26">
      <c r="A11" s="19">
        <v>42856</v>
      </c>
      <c r="B11" s="14">
        <v>12.35354761066327</v>
      </c>
      <c r="C11" s="14">
        <v>35.831030126391219</v>
      </c>
      <c r="D11" s="14">
        <v>11.150209780088243</v>
      </c>
      <c r="E11" s="14">
        <v>6.7295317393511471</v>
      </c>
      <c r="F11" s="14">
        <v>10.683437770246492</v>
      </c>
      <c r="G11" s="14">
        <v>6.1680916138410966</v>
      </c>
      <c r="H11" s="20">
        <f t="shared" si="1"/>
        <v>17.084151359418527</v>
      </c>
      <c r="I11" s="20"/>
      <c r="J11" s="33">
        <v>1571533973</v>
      </c>
      <c r="K11" s="33">
        <v>4233196170</v>
      </c>
      <c r="L11" s="33">
        <v>1289054539</v>
      </c>
      <c r="M11" s="33">
        <v>797747033</v>
      </c>
      <c r="N11" s="33">
        <v>1204519453</v>
      </c>
      <c r="O11" s="33">
        <v>747426385</v>
      </c>
      <c r="P11" s="21">
        <v>11956133968</v>
      </c>
      <c r="Q11" s="33">
        <f t="shared" si="0"/>
        <v>2112656415</v>
      </c>
      <c r="S11" s="35">
        <v>16776958825</v>
      </c>
      <c r="T11" s="35">
        <v>48758425710</v>
      </c>
      <c r="U11" s="35">
        <v>15177038892</v>
      </c>
      <c r="V11" s="35">
        <v>9157342769</v>
      </c>
      <c r="W11" s="35">
        <v>14551884457</v>
      </c>
      <c r="X11" s="35">
        <v>8402429944</v>
      </c>
      <c r="Y11" s="35">
        <v>136053904070</v>
      </c>
      <c r="Z11" s="35">
        <v>23229823473</v>
      </c>
    </row>
    <row r="12" spans="1:26">
      <c r="A12" s="19">
        <v>42887</v>
      </c>
      <c r="B12" s="14">
        <v>12.339180637428745</v>
      </c>
      <c r="C12" s="14">
        <v>35.849857460054295</v>
      </c>
      <c r="D12" s="14">
        <v>11.032832736449583</v>
      </c>
      <c r="E12" s="14">
        <v>6.718006924758245</v>
      </c>
      <c r="F12" s="14">
        <v>10.729833382569765</v>
      </c>
      <c r="G12" s="14">
        <v>6.1524129081588832</v>
      </c>
      <c r="H12" s="20">
        <f t="shared" si="1"/>
        <v>17.177875950580486</v>
      </c>
      <c r="I12" s="20"/>
      <c r="J12" s="33">
        <v>1519003852</v>
      </c>
      <c r="K12" s="33">
        <v>4119913143</v>
      </c>
      <c r="L12" s="33">
        <v>1242815206</v>
      </c>
      <c r="M12" s="33">
        <v>759003688</v>
      </c>
      <c r="N12" s="33">
        <v>1174870530</v>
      </c>
      <c r="O12" s="33">
        <v>690736028</v>
      </c>
      <c r="P12" s="21">
        <v>11529671221</v>
      </c>
      <c r="Q12" s="33">
        <f t="shared" si="0"/>
        <v>2023328774</v>
      </c>
      <c r="S12" s="35">
        <v>16773094572</v>
      </c>
      <c r="T12" s="35">
        <v>48830445937</v>
      </c>
      <c r="U12" s="35">
        <v>15031415562</v>
      </c>
      <c r="V12" s="35">
        <v>9149361147</v>
      </c>
      <c r="W12" s="35">
        <v>14629412723</v>
      </c>
      <c r="X12" s="35">
        <v>8389138401</v>
      </c>
      <c r="Y12" s="35">
        <v>136183175961</v>
      </c>
      <c r="Z12" s="35">
        <v>23380307619</v>
      </c>
    </row>
    <row r="13" spans="1:26">
      <c r="A13" s="19">
        <v>42917</v>
      </c>
      <c r="B13" s="14">
        <v>12.395701116647578</v>
      </c>
      <c r="C13" s="14">
        <v>35.883152092216662</v>
      </c>
      <c r="D13" s="14">
        <v>10.95321675308203</v>
      </c>
      <c r="E13" s="14">
        <v>6.7649908605303555</v>
      </c>
      <c r="F13" s="14">
        <v>10.623740450777271</v>
      </c>
      <c r="G13" s="14">
        <v>6.0916943612111476</v>
      </c>
      <c r="H13" s="20">
        <f t="shared" si="1"/>
        <v>17.287504365534943</v>
      </c>
      <c r="I13" s="20"/>
      <c r="J13" s="33">
        <v>1512352475</v>
      </c>
      <c r="K13" s="33">
        <v>3564095313</v>
      </c>
      <c r="L13" s="33">
        <v>957329430</v>
      </c>
      <c r="M13" s="33">
        <v>707491812</v>
      </c>
      <c r="N13" s="33">
        <v>1113305578</v>
      </c>
      <c r="O13" s="33">
        <v>663165144</v>
      </c>
      <c r="P13" s="21">
        <v>10509418862</v>
      </c>
      <c r="Q13" s="33">
        <f t="shared" si="0"/>
        <v>1991679110</v>
      </c>
      <c r="S13" s="35">
        <v>16867955958</v>
      </c>
      <c r="T13" s="35">
        <v>48928167352</v>
      </c>
      <c r="U13" s="35">
        <v>14939576960</v>
      </c>
      <c r="V13" s="35">
        <v>9223215164</v>
      </c>
      <c r="W13" s="35">
        <v>14500772753</v>
      </c>
      <c r="X13" s="35">
        <v>8315267404</v>
      </c>
      <c r="Y13" s="35">
        <v>136332212254</v>
      </c>
      <c r="Z13" s="35">
        <v>23557256663</v>
      </c>
    </row>
    <row r="14" spans="1:26">
      <c r="A14" s="19">
        <v>42948</v>
      </c>
      <c r="B14" s="14">
        <v>12.418438573751283</v>
      </c>
      <c r="C14" s="14">
        <v>35.814093050239308</v>
      </c>
      <c r="D14" s="14">
        <v>10.866977138934281</v>
      </c>
      <c r="E14" s="14">
        <v>6.7249002338471069</v>
      </c>
      <c r="F14" s="14">
        <v>10.786092321672459</v>
      </c>
      <c r="G14" s="14">
        <v>6.0562491369139204</v>
      </c>
      <c r="H14" s="20">
        <f t="shared" si="1"/>
        <v>17.333249544641646</v>
      </c>
      <c r="I14" s="20"/>
      <c r="J14" s="33">
        <v>1543027650</v>
      </c>
      <c r="K14" s="33">
        <v>4187078062</v>
      </c>
      <c r="L14" s="33">
        <v>1269548135</v>
      </c>
      <c r="M14" s="33">
        <v>856559732</v>
      </c>
      <c r="N14" s="33">
        <v>1363539286</v>
      </c>
      <c r="O14" s="33">
        <v>662216531</v>
      </c>
      <c r="P14" s="21">
        <v>12021827466</v>
      </c>
      <c r="Q14" s="33">
        <f t="shared" si="0"/>
        <v>2139858070</v>
      </c>
      <c r="S14" s="35">
        <v>16871894810</v>
      </c>
      <c r="T14" s="35">
        <v>48755101407</v>
      </c>
      <c r="U14" s="35">
        <v>14798843100</v>
      </c>
      <c r="V14" s="35">
        <v>9153626814</v>
      </c>
      <c r="W14" s="35">
        <v>14699216302</v>
      </c>
      <c r="X14" s="35">
        <v>8253738781</v>
      </c>
      <c r="Y14" s="35">
        <v>136114347124</v>
      </c>
      <c r="Z14" s="35">
        <v>23581925910</v>
      </c>
    </row>
    <row r="15" spans="1:26">
      <c r="A15" s="19">
        <v>42979</v>
      </c>
      <c r="B15" s="14">
        <v>12.519251666919121</v>
      </c>
      <c r="C15" s="14">
        <v>35.762602155236038</v>
      </c>
      <c r="D15" s="14">
        <v>10.806384809395533</v>
      </c>
      <c r="E15" s="14">
        <v>6.7023560843777554</v>
      </c>
      <c r="F15" s="14">
        <v>10.769532033874361</v>
      </c>
      <c r="G15" s="14">
        <v>6.0034620690335201</v>
      </c>
      <c r="H15" s="20">
        <f t="shared" si="1"/>
        <v>17.436411181163677</v>
      </c>
      <c r="I15" s="20"/>
      <c r="J15" s="33">
        <v>1399812910</v>
      </c>
      <c r="K15" s="33">
        <v>3997428250</v>
      </c>
      <c r="L15" s="33">
        <v>1206108285</v>
      </c>
      <c r="M15" s="33">
        <v>782032543</v>
      </c>
      <c r="N15" s="33">
        <v>1102584815</v>
      </c>
      <c r="O15" s="33">
        <v>615848268</v>
      </c>
      <c r="P15" s="21">
        <v>11042082924</v>
      </c>
      <c r="Q15" s="33">
        <f t="shared" si="0"/>
        <v>1938267853</v>
      </c>
      <c r="S15" s="35">
        <v>16972375207</v>
      </c>
      <c r="T15" s="35">
        <v>48579623711</v>
      </c>
      <c r="U15" s="35">
        <v>14684163297</v>
      </c>
      <c r="V15" s="35">
        <v>9101702994</v>
      </c>
      <c r="W15" s="35">
        <v>14645341269</v>
      </c>
      <c r="X15" s="35">
        <v>8164358205</v>
      </c>
      <c r="Y15" s="35">
        <v>135819057742</v>
      </c>
      <c r="Z15" s="35">
        <v>23671493059</v>
      </c>
    </row>
    <row r="16" spans="1:26">
      <c r="A16" s="19">
        <v>43009</v>
      </c>
      <c r="B16" s="14">
        <v>12.565315097553498</v>
      </c>
      <c r="C16" s="14">
        <v>35.660674519058119</v>
      </c>
      <c r="D16" s="14">
        <v>10.800077491427407</v>
      </c>
      <c r="E16" s="14">
        <v>6.6971965398748612</v>
      </c>
      <c r="F16" s="14">
        <v>10.806002396552106</v>
      </c>
      <c r="G16" s="14">
        <v>5.9519430613563733</v>
      </c>
      <c r="H16" s="20">
        <f t="shared" si="1"/>
        <v>17.518790894177641</v>
      </c>
      <c r="I16" s="20"/>
      <c r="J16" s="33">
        <v>1409125742</v>
      </c>
      <c r="K16" s="33">
        <v>4322834595</v>
      </c>
      <c r="L16" s="33">
        <v>1337160418</v>
      </c>
      <c r="M16" s="33">
        <v>823772431</v>
      </c>
      <c r="N16" s="33">
        <v>1356705070</v>
      </c>
      <c r="O16" s="33">
        <v>654231876</v>
      </c>
      <c r="P16" s="21">
        <v>12047379984</v>
      </c>
      <c r="Q16" s="33">
        <f t="shared" si="0"/>
        <v>2143549852</v>
      </c>
      <c r="S16" s="35">
        <v>17071707339</v>
      </c>
      <c r="T16" s="35">
        <v>48538458149</v>
      </c>
      <c r="U16" s="35">
        <v>14704729598</v>
      </c>
      <c r="V16" s="35">
        <v>9111567881</v>
      </c>
      <c r="W16" s="35">
        <v>14725091137</v>
      </c>
      <c r="X16" s="35">
        <v>8110253125</v>
      </c>
      <c r="Y16" s="35">
        <v>136093381889</v>
      </c>
      <c r="Z16" s="35">
        <v>23831574660</v>
      </c>
    </row>
    <row r="17" spans="1:26">
      <c r="A17" s="19">
        <v>43040</v>
      </c>
      <c r="B17" s="14">
        <v>12.654172493758015</v>
      </c>
      <c r="C17" s="14">
        <v>35.663085953615543</v>
      </c>
      <c r="D17" s="14">
        <v>10.831489245394724</v>
      </c>
      <c r="E17" s="14">
        <v>6.7292755240108697</v>
      </c>
      <c r="F17" s="14">
        <v>10.656543258207494</v>
      </c>
      <c r="G17" s="14">
        <v>5.8342310970622711</v>
      </c>
      <c r="H17" s="20">
        <f t="shared" si="1"/>
        <v>17.631202427951081</v>
      </c>
      <c r="I17" s="20"/>
      <c r="J17" s="33">
        <v>1412947132</v>
      </c>
      <c r="K17" s="33">
        <v>4125434128</v>
      </c>
      <c r="L17" s="33">
        <v>1293595750</v>
      </c>
      <c r="M17" s="33">
        <v>792899835</v>
      </c>
      <c r="N17" s="33">
        <v>1167947128</v>
      </c>
      <c r="O17" s="33">
        <v>566954716</v>
      </c>
      <c r="P17" s="21">
        <v>11519545899</v>
      </c>
      <c r="Q17" s="33">
        <f t="shared" si="0"/>
        <v>2159767210</v>
      </c>
      <c r="S17" s="35">
        <v>17185174601</v>
      </c>
      <c r="T17" s="35">
        <v>48522674696</v>
      </c>
      <c r="U17" s="35">
        <v>14741858904</v>
      </c>
      <c r="V17" s="35">
        <v>9151551907</v>
      </c>
      <c r="W17" s="35">
        <v>14515894589</v>
      </c>
      <c r="X17" s="35">
        <v>7946474736</v>
      </c>
      <c r="Y17" s="35">
        <v>136038528638</v>
      </c>
      <c r="Z17" s="35">
        <v>23974899205</v>
      </c>
    </row>
    <row r="18" spans="1:26">
      <c r="A18" s="19">
        <v>43070</v>
      </c>
      <c r="B18" s="14">
        <v>12.750478633996066</v>
      </c>
      <c r="C18" s="14">
        <v>35.531562326181763</v>
      </c>
      <c r="D18" s="14">
        <v>10.80552202506335</v>
      </c>
      <c r="E18" s="14">
        <v>6.7691317381200653</v>
      </c>
      <c r="F18" s="14">
        <v>10.681032392683646</v>
      </c>
      <c r="G18" s="14">
        <v>5.728359438762805</v>
      </c>
      <c r="H18" s="20">
        <f t="shared" si="1"/>
        <v>17.7339134451923</v>
      </c>
      <c r="I18" s="20"/>
      <c r="J18" s="33">
        <v>1492125882</v>
      </c>
      <c r="K18" s="33">
        <v>3475891704</v>
      </c>
      <c r="L18" s="33">
        <v>1074481514</v>
      </c>
      <c r="M18" s="33">
        <v>669486748</v>
      </c>
      <c r="N18" s="33">
        <v>1199761586</v>
      </c>
      <c r="O18" s="33">
        <v>542629317</v>
      </c>
      <c r="P18" s="21">
        <v>10403688969</v>
      </c>
      <c r="Q18" s="33">
        <f t="shared" si="0"/>
        <v>1949312218</v>
      </c>
      <c r="S18" s="35">
        <v>17304940220</v>
      </c>
      <c r="T18" s="35">
        <v>48312085835</v>
      </c>
      <c r="U18" s="35">
        <v>14696761350</v>
      </c>
      <c r="V18" s="35">
        <v>9199614706</v>
      </c>
      <c r="W18" s="35">
        <v>14539992947</v>
      </c>
      <c r="X18" s="35">
        <v>7797064153</v>
      </c>
      <c r="Y18" s="35">
        <v>135948308109</v>
      </c>
      <c r="Z18" s="35">
        <v>24097848898</v>
      </c>
    </row>
    <row r="19" spans="1:26">
      <c r="A19" s="19">
        <v>43101</v>
      </c>
      <c r="B19" s="14">
        <v>12.784682032782746</v>
      </c>
      <c r="C19" s="14">
        <v>35.484528598602346</v>
      </c>
      <c r="D19" s="14">
        <v>10.790195163504034</v>
      </c>
      <c r="E19" s="14">
        <v>6.6918470434623956</v>
      </c>
      <c r="F19" s="14">
        <v>10.773296458146568</v>
      </c>
      <c r="G19" s="14">
        <v>5.6481230530011457</v>
      </c>
      <c r="H19" s="20">
        <f t="shared" si="1"/>
        <v>17.827327650500763</v>
      </c>
      <c r="I19" s="20"/>
      <c r="J19" s="33">
        <v>1668389267</v>
      </c>
      <c r="K19" s="33">
        <v>4118268075</v>
      </c>
      <c r="L19" s="33">
        <v>1311850821</v>
      </c>
      <c r="M19" s="33">
        <v>656684363</v>
      </c>
      <c r="N19" s="33">
        <v>1195209634</v>
      </c>
      <c r="O19" s="33">
        <v>596314953</v>
      </c>
      <c r="P19" s="21">
        <v>11669956011</v>
      </c>
      <c r="Q19" s="33">
        <f t="shared" si="0"/>
        <v>2123238898</v>
      </c>
      <c r="S19" s="35">
        <f>SUM(J8:J19)</f>
        <v>17463746328</v>
      </c>
      <c r="T19" s="35">
        <f t="shared" ref="T19:T70" si="2">SUM(K8:K19)</f>
        <v>48559465727</v>
      </c>
      <c r="U19" s="35">
        <f t="shared" ref="U19:U70" si="3">SUM(L8:L19)</f>
        <v>14770677738</v>
      </c>
      <c r="V19" s="35">
        <f t="shared" ref="V19:V70" si="4">SUM(M8:M19)</f>
        <v>9152362182</v>
      </c>
      <c r="W19" s="35">
        <f t="shared" ref="W19:W70" si="5">SUM(N8:N19)</f>
        <v>14760486720</v>
      </c>
      <c r="X19" s="35">
        <f t="shared" ref="X19:X70" si="6">SUM(O8:O19)</f>
        <v>7737589196</v>
      </c>
      <c r="Y19" s="35">
        <f t="shared" ref="Y19:Y70" si="7">SUM(P8:P19)</f>
        <v>136824626521</v>
      </c>
      <c r="Z19" s="35">
        <f t="shared" ref="Z19:Z70" si="8">SUM(Q8:Q19)</f>
        <v>24380298630</v>
      </c>
    </row>
    <row r="20" spans="1:26">
      <c r="A20" s="19">
        <v>43132</v>
      </c>
      <c r="B20" s="14">
        <v>12.8568979199156</v>
      </c>
      <c r="C20" s="14">
        <v>35.431179470808281</v>
      </c>
      <c r="D20" s="14">
        <v>10.757484859229457</v>
      </c>
      <c r="E20" s="14">
        <v>6.6630561431714019</v>
      </c>
      <c r="F20" s="14">
        <v>10.836561657781635</v>
      </c>
      <c r="G20" s="14">
        <v>5.5595149559851631</v>
      </c>
      <c r="H20" s="20">
        <f t="shared" si="1"/>
        <v>17.895304993108468</v>
      </c>
      <c r="I20" s="20"/>
      <c r="J20" s="33">
        <v>1506684124</v>
      </c>
      <c r="K20" s="33">
        <v>4169218106</v>
      </c>
      <c r="L20" s="33">
        <v>1293272973</v>
      </c>
      <c r="M20" s="33">
        <v>734036562</v>
      </c>
      <c r="N20" s="33">
        <v>1198710815</v>
      </c>
      <c r="O20" s="33">
        <v>520050932</v>
      </c>
      <c r="P20" s="21">
        <v>11457180550</v>
      </c>
      <c r="Q20" s="33">
        <f t="shared" si="0"/>
        <v>2035207038</v>
      </c>
      <c r="S20" s="35">
        <f t="shared" ref="S20:S70" si="9">SUM(J9:J20)</f>
        <v>17676316937</v>
      </c>
      <c r="T20" s="35">
        <f t="shared" si="2"/>
        <v>48801893946</v>
      </c>
      <c r="U20" s="35">
        <f t="shared" si="3"/>
        <v>14822148674</v>
      </c>
      <c r="V20" s="35">
        <f t="shared" si="4"/>
        <v>9172178471</v>
      </c>
      <c r="W20" s="35">
        <f t="shared" si="5"/>
        <v>14944137262</v>
      </c>
      <c r="X20" s="35">
        <f t="shared" si="6"/>
        <v>7666048551</v>
      </c>
      <c r="Y20" s="35">
        <f t="shared" si="7"/>
        <v>137716116983</v>
      </c>
      <c r="Z20" s="35">
        <f t="shared" si="8"/>
        <v>24633393142</v>
      </c>
    </row>
    <row r="21" spans="1:26">
      <c r="A21" s="19">
        <v>43160</v>
      </c>
      <c r="B21" s="14">
        <v>13.015849534017457</v>
      </c>
      <c r="C21" s="14">
        <v>35.483427362236021</v>
      </c>
      <c r="D21" s="14">
        <v>10.789963466785156</v>
      </c>
      <c r="E21" s="14">
        <v>6.6769860298878951</v>
      </c>
      <c r="F21" s="14">
        <v>10.598569147527423</v>
      </c>
      <c r="G21" s="14">
        <v>5.4809831051141806</v>
      </c>
      <c r="H21" s="20">
        <f t="shared" si="1"/>
        <v>17.954221354431866</v>
      </c>
      <c r="I21" s="20"/>
      <c r="J21" s="33">
        <v>1516852296</v>
      </c>
      <c r="K21" s="33">
        <v>4573399292</v>
      </c>
      <c r="L21" s="33">
        <v>1450855249</v>
      </c>
      <c r="M21" s="33">
        <v>881398750</v>
      </c>
      <c r="N21" s="33">
        <v>1339844059</v>
      </c>
      <c r="O21" s="33">
        <v>646899355</v>
      </c>
      <c r="P21" s="21">
        <v>12637984110</v>
      </c>
      <c r="Q21" s="33">
        <f t="shared" si="0"/>
        <v>2228735109</v>
      </c>
      <c r="S21" s="35">
        <f t="shared" si="9"/>
        <v>17915077759</v>
      </c>
      <c r="T21" s="35">
        <f t="shared" si="2"/>
        <v>48931161193</v>
      </c>
      <c r="U21" s="35">
        <f t="shared" si="3"/>
        <v>14884250461</v>
      </c>
      <c r="V21" s="35">
        <f t="shared" si="4"/>
        <v>9202210795</v>
      </c>
      <c r="W21" s="35">
        <f t="shared" si="5"/>
        <v>14633011648</v>
      </c>
      <c r="X21" s="35">
        <f t="shared" si="6"/>
        <v>7566800624</v>
      </c>
      <c r="Y21" s="35">
        <f t="shared" si="7"/>
        <v>137875559877</v>
      </c>
      <c r="Z21" s="35">
        <f t="shared" si="8"/>
        <v>24743047397</v>
      </c>
    </row>
    <row r="22" spans="1:26">
      <c r="A22" s="19">
        <v>43191</v>
      </c>
      <c r="B22" s="14">
        <v>13.027206321756935</v>
      </c>
      <c r="C22" s="14">
        <v>35.464521292046548</v>
      </c>
      <c r="D22" s="14">
        <v>10.825874822870615</v>
      </c>
      <c r="E22" s="14">
        <v>6.6442841800972028</v>
      </c>
      <c r="F22" s="14">
        <v>10.559444263555553</v>
      </c>
      <c r="G22" s="14">
        <v>5.4482900872904603</v>
      </c>
      <c r="H22" s="20">
        <f t="shared" si="1"/>
        <v>18.030379032382683</v>
      </c>
      <c r="I22" s="20"/>
      <c r="J22" s="33">
        <v>1541984373</v>
      </c>
      <c r="K22" s="33">
        <v>4462348970</v>
      </c>
      <c r="L22" s="33">
        <v>1343564732</v>
      </c>
      <c r="M22" s="33">
        <v>779460718</v>
      </c>
      <c r="N22" s="33">
        <v>1294865535</v>
      </c>
      <c r="O22" s="33">
        <v>683821560</v>
      </c>
      <c r="P22" s="21">
        <v>12334117215</v>
      </c>
      <c r="Q22" s="33">
        <f t="shared" si="0"/>
        <v>2228071327</v>
      </c>
      <c r="S22" s="35">
        <f t="shared" si="9"/>
        <v>18093839676</v>
      </c>
      <c r="T22" s="35">
        <f t="shared" si="2"/>
        <v>49349105808</v>
      </c>
      <c r="U22" s="35">
        <f t="shared" si="3"/>
        <v>15069637052</v>
      </c>
      <c r="V22" s="35">
        <f t="shared" si="4"/>
        <v>9240574215</v>
      </c>
      <c r="W22" s="35">
        <f t="shared" si="5"/>
        <v>14711863489</v>
      </c>
      <c r="X22" s="35">
        <f t="shared" si="6"/>
        <v>7590295065</v>
      </c>
      <c r="Y22" s="35">
        <f t="shared" si="7"/>
        <v>139128987179</v>
      </c>
      <c r="Z22" s="35">
        <f t="shared" si="8"/>
        <v>25073671874</v>
      </c>
    </row>
    <row r="23" spans="1:26">
      <c r="A23" s="19">
        <v>43221</v>
      </c>
      <c r="B23" s="14">
        <v>13.090791663386387</v>
      </c>
      <c r="C23" s="14">
        <v>35.455875744001119</v>
      </c>
      <c r="D23" s="14">
        <v>10.828352355042316</v>
      </c>
      <c r="E23" s="14">
        <v>6.5680906168686866</v>
      </c>
      <c r="F23" s="14">
        <v>10.530853262621898</v>
      </c>
      <c r="G23" s="14">
        <v>5.452554600314591</v>
      </c>
      <c r="H23" s="20">
        <f t="shared" si="1"/>
        <v>18.073481757765009</v>
      </c>
      <c r="I23" s="20"/>
      <c r="J23" s="33">
        <v>1692178379</v>
      </c>
      <c r="K23" s="33">
        <v>4309408921</v>
      </c>
      <c r="L23" s="33">
        <v>1320604507</v>
      </c>
      <c r="M23" s="33">
        <v>708291016</v>
      </c>
      <c r="N23" s="33">
        <v>1191331869</v>
      </c>
      <c r="O23" s="33">
        <v>767229600</v>
      </c>
      <c r="P23" s="21">
        <v>12207889502</v>
      </c>
      <c r="Q23" s="33">
        <f t="shared" si="0"/>
        <v>2218845210</v>
      </c>
      <c r="S23" s="35">
        <f t="shared" si="9"/>
        <v>18214484082</v>
      </c>
      <c r="T23" s="35">
        <f t="shared" si="2"/>
        <v>49425318559</v>
      </c>
      <c r="U23" s="35">
        <f t="shared" si="3"/>
        <v>15101187020</v>
      </c>
      <c r="V23" s="35">
        <f t="shared" si="4"/>
        <v>9151118198</v>
      </c>
      <c r="W23" s="35">
        <f t="shared" si="5"/>
        <v>14698675905</v>
      </c>
      <c r="X23" s="35">
        <f t="shared" si="6"/>
        <v>7610098280</v>
      </c>
      <c r="Y23" s="35">
        <f t="shared" si="7"/>
        <v>139380742713</v>
      </c>
      <c r="Z23" s="35">
        <f t="shared" si="8"/>
        <v>25179860669</v>
      </c>
    </row>
    <row r="24" spans="1:26">
      <c r="A24" s="19">
        <v>43252</v>
      </c>
      <c r="B24" s="14">
        <v>13.148069694752962</v>
      </c>
      <c r="C24" s="14">
        <v>35.46580795333022</v>
      </c>
      <c r="D24" s="14">
        <v>10.857676375069424</v>
      </c>
      <c r="E24" s="14">
        <v>6.5301434764284201</v>
      </c>
      <c r="F24" s="14">
        <v>10.531860399506606</v>
      </c>
      <c r="G24" s="14">
        <v>5.4234791682354242</v>
      </c>
      <c r="H24" s="20">
        <f t="shared" si="1"/>
        <v>18.042962932676943</v>
      </c>
      <c r="I24" s="20"/>
      <c r="J24" s="33">
        <v>1630357853</v>
      </c>
      <c r="K24" s="33">
        <v>4216041926</v>
      </c>
      <c r="L24" s="33">
        <v>1310526976</v>
      </c>
      <c r="M24" s="33">
        <v>721404713</v>
      </c>
      <c r="N24" s="33">
        <v>1201237484</v>
      </c>
      <c r="O24" s="33">
        <v>662810860</v>
      </c>
      <c r="P24" s="21">
        <v>11765387190</v>
      </c>
      <c r="Q24" s="33">
        <f t="shared" si="0"/>
        <v>2023007378</v>
      </c>
      <c r="S24" s="35">
        <f t="shared" si="9"/>
        <v>18325838083</v>
      </c>
      <c r="T24" s="35">
        <f t="shared" si="2"/>
        <v>49521447342</v>
      </c>
      <c r="U24" s="35">
        <f t="shared" si="3"/>
        <v>15168898790</v>
      </c>
      <c r="V24" s="35">
        <f t="shared" si="4"/>
        <v>9113519223</v>
      </c>
      <c r="W24" s="35">
        <f t="shared" si="5"/>
        <v>14725042859</v>
      </c>
      <c r="X24" s="35">
        <f t="shared" si="6"/>
        <v>7582173112</v>
      </c>
      <c r="Y24" s="35">
        <f t="shared" si="7"/>
        <v>139616458682</v>
      </c>
      <c r="Z24" s="35">
        <f t="shared" si="8"/>
        <v>25179539273</v>
      </c>
    </row>
    <row r="25" spans="1:26">
      <c r="A25" s="19">
        <v>43282</v>
      </c>
      <c r="B25" s="14">
        <v>13.153080295495748</v>
      </c>
      <c r="C25" s="14">
        <v>35.516460099676415</v>
      </c>
      <c r="D25" s="14">
        <v>10.876549266094129</v>
      </c>
      <c r="E25" s="14">
        <v>6.4916876204717253</v>
      </c>
      <c r="F25" s="14">
        <v>10.498061205026069</v>
      </c>
      <c r="G25" s="14">
        <v>5.4145194906901093</v>
      </c>
      <c r="H25" s="20">
        <f t="shared" si="1"/>
        <v>18.049642022545811</v>
      </c>
      <c r="I25" s="20"/>
      <c r="J25" s="33">
        <v>1637215752</v>
      </c>
      <c r="K25" s="33">
        <v>3955976283</v>
      </c>
      <c r="L25" s="33">
        <v>1082073319</v>
      </c>
      <c r="M25" s="33">
        <v>712095632</v>
      </c>
      <c r="N25" s="33">
        <v>1160793453</v>
      </c>
      <c r="O25" s="33">
        <v>699605047</v>
      </c>
      <c r="P25" s="21">
        <v>11411232013</v>
      </c>
      <c r="Q25" s="33">
        <f t="shared" si="0"/>
        <v>2163472527</v>
      </c>
      <c r="S25" s="35">
        <f t="shared" si="9"/>
        <v>18450701360</v>
      </c>
      <c r="T25" s="35">
        <f t="shared" si="2"/>
        <v>49913328312</v>
      </c>
      <c r="U25" s="35">
        <f t="shared" si="3"/>
        <v>15293642679</v>
      </c>
      <c r="V25" s="35">
        <f t="shared" si="4"/>
        <v>9118123043</v>
      </c>
      <c r="W25" s="35">
        <f t="shared" si="5"/>
        <v>14772530734</v>
      </c>
      <c r="X25" s="35">
        <f t="shared" si="6"/>
        <v>7618613015</v>
      </c>
      <c r="Y25" s="35">
        <f t="shared" si="7"/>
        <v>140518271833</v>
      </c>
      <c r="Z25" s="35">
        <f t="shared" si="8"/>
        <v>25351332690</v>
      </c>
    </row>
    <row r="26" spans="1:26">
      <c r="A26" s="19">
        <v>43313</v>
      </c>
      <c r="B26" s="14">
        <v>13.203152845474426</v>
      </c>
      <c r="C26" s="14">
        <v>35.670764878805187</v>
      </c>
      <c r="D26" s="14">
        <v>10.927798403361674</v>
      </c>
      <c r="E26" s="14">
        <v>6.4147692946683934</v>
      </c>
      <c r="F26" s="14">
        <v>10.34475876257086</v>
      </c>
      <c r="G26" s="14">
        <v>5.4137826283126156</v>
      </c>
      <c r="H26" s="20">
        <f t="shared" si="1"/>
        <v>18.024973186806847</v>
      </c>
      <c r="I26" s="20"/>
      <c r="J26" s="22">
        <v>1705054200</v>
      </c>
      <c r="K26" s="22">
        <v>4650580390</v>
      </c>
      <c r="L26" s="22">
        <v>1417924150</v>
      </c>
      <c r="M26" s="22">
        <v>792775024</v>
      </c>
      <c r="N26" s="22">
        <v>1219524656</v>
      </c>
      <c r="O26" s="22">
        <v>698828731</v>
      </c>
      <c r="P26" s="21">
        <v>12715640595</v>
      </c>
      <c r="Q26" s="15">
        <f t="shared" si="0"/>
        <v>2230953444</v>
      </c>
      <c r="S26" s="35">
        <f t="shared" si="9"/>
        <v>18612727910</v>
      </c>
      <c r="T26" s="35">
        <f t="shared" si="2"/>
        <v>50376830640</v>
      </c>
      <c r="U26" s="35">
        <f t="shared" si="3"/>
        <v>15442018694</v>
      </c>
      <c r="V26" s="35">
        <f t="shared" si="4"/>
        <v>9054338335</v>
      </c>
      <c r="W26" s="35">
        <f t="shared" si="5"/>
        <v>14628516104</v>
      </c>
      <c r="X26" s="35">
        <f t="shared" si="6"/>
        <v>7655225215</v>
      </c>
      <c r="Y26" s="35">
        <f t="shared" si="7"/>
        <v>141212084962</v>
      </c>
      <c r="Z26" s="35">
        <f t="shared" si="8"/>
        <v>25442428064</v>
      </c>
    </row>
    <row r="27" spans="1:26">
      <c r="A27" s="19">
        <v>43344</v>
      </c>
      <c r="B27" s="14">
        <v>13.299353209066631</v>
      </c>
      <c r="C27" s="14">
        <v>35.812247325742085</v>
      </c>
      <c r="D27" s="14">
        <v>10.934227577532161</v>
      </c>
      <c r="E27" s="14">
        <v>6.3180098139202219</v>
      </c>
      <c r="F27" s="14">
        <v>10.225789217766405</v>
      </c>
      <c r="G27" s="14">
        <v>5.3863072991936001</v>
      </c>
      <c r="H27" s="20">
        <f t="shared" si="1"/>
        <v>18.024065556778893</v>
      </c>
      <c r="I27" s="20"/>
      <c r="J27" s="22">
        <v>1604367223</v>
      </c>
      <c r="K27" s="22">
        <v>4384220914</v>
      </c>
      <c r="L27" s="22">
        <v>1273001425</v>
      </c>
      <c r="M27" s="22">
        <v>679362390</v>
      </c>
      <c r="N27" s="22">
        <v>987760165</v>
      </c>
      <c r="O27" s="22">
        <v>604945789</v>
      </c>
      <c r="P27" s="21">
        <v>11565306535</v>
      </c>
      <c r="Q27" s="15">
        <f t="shared" si="0"/>
        <v>2031648629</v>
      </c>
      <c r="S27" s="35">
        <f t="shared" si="9"/>
        <v>18817282223</v>
      </c>
      <c r="T27" s="35">
        <f t="shared" si="2"/>
        <v>50763623304</v>
      </c>
      <c r="U27" s="35">
        <f t="shared" si="3"/>
        <v>15508911834</v>
      </c>
      <c r="V27" s="35">
        <f t="shared" si="4"/>
        <v>8951668182</v>
      </c>
      <c r="W27" s="35">
        <f t="shared" si="5"/>
        <v>14513691454</v>
      </c>
      <c r="X27" s="35">
        <f t="shared" si="6"/>
        <v>7644322736</v>
      </c>
      <c r="Y27" s="35">
        <f t="shared" si="7"/>
        <v>141735308573</v>
      </c>
      <c r="Z27" s="35">
        <f t="shared" si="8"/>
        <v>25535808840</v>
      </c>
    </row>
    <row r="28" spans="1:26">
      <c r="A28" s="19">
        <v>43374</v>
      </c>
      <c r="B28" s="14">
        <v>13.362848196315916</v>
      </c>
      <c r="C28" s="14">
        <v>35.954407396296055</v>
      </c>
      <c r="D28" s="14">
        <v>10.931689764436152</v>
      </c>
      <c r="E28" s="14">
        <v>6.2444742075331554</v>
      </c>
      <c r="F28" s="14">
        <v>10.071048560153869</v>
      </c>
      <c r="G28" s="14">
        <v>5.4022434807877779</v>
      </c>
      <c r="H28" s="20">
        <f t="shared" si="1"/>
        <v>18.033288394477083</v>
      </c>
      <c r="I28" s="20"/>
      <c r="J28" s="22">
        <v>1676898051</v>
      </c>
      <c r="K28" s="22">
        <v>5012335537</v>
      </c>
      <c r="L28" s="22">
        <v>1482506354</v>
      </c>
      <c r="M28" s="22">
        <v>804737775</v>
      </c>
      <c r="N28" s="22">
        <v>1273467711</v>
      </c>
      <c r="O28" s="22">
        <v>749921628</v>
      </c>
      <c r="P28" s="21">
        <v>13401729708</v>
      </c>
      <c r="Q28" s="15">
        <f t="shared" si="0"/>
        <v>2401862652</v>
      </c>
      <c r="S28" s="35">
        <f t="shared" si="9"/>
        <v>19085054532</v>
      </c>
      <c r="T28" s="35">
        <f t="shared" si="2"/>
        <v>51453124246</v>
      </c>
      <c r="U28" s="35">
        <f t="shared" si="3"/>
        <v>15654257770</v>
      </c>
      <c r="V28" s="35">
        <f t="shared" si="4"/>
        <v>8932633526</v>
      </c>
      <c r="W28" s="35">
        <f t="shared" si="5"/>
        <v>14430454095</v>
      </c>
      <c r="X28" s="35">
        <f t="shared" si="6"/>
        <v>7740012488</v>
      </c>
      <c r="Y28" s="35">
        <f t="shared" si="7"/>
        <v>143089658297</v>
      </c>
      <c r="Z28" s="35">
        <f t="shared" si="8"/>
        <v>25794121640</v>
      </c>
    </row>
    <row r="29" spans="1:26">
      <c r="A29" s="19">
        <v>43405</v>
      </c>
      <c r="B29" s="14">
        <v>13.431642574510928</v>
      </c>
      <c r="C29" s="14">
        <v>36.033317040751001</v>
      </c>
      <c r="D29" s="14">
        <v>10.872141364899878</v>
      </c>
      <c r="E29" s="14">
        <v>6.167363351019052</v>
      </c>
      <c r="F29" s="14">
        <v>10.053228515454474</v>
      </c>
      <c r="G29" s="14">
        <v>5.4461128157301193</v>
      </c>
      <c r="H29" s="20">
        <f t="shared" si="1"/>
        <v>17.996194337634549</v>
      </c>
      <c r="I29" s="20"/>
      <c r="J29" s="22">
        <v>1637345523</v>
      </c>
      <c r="K29" s="22">
        <v>4581344426</v>
      </c>
      <c r="L29" s="22">
        <v>1311951784</v>
      </c>
      <c r="M29" s="22">
        <v>740864696</v>
      </c>
      <c r="N29" s="22">
        <v>1238145376</v>
      </c>
      <c r="O29" s="22">
        <v>681933026</v>
      </c>
      <c r="P29" s="21">
        <v>12470097328</v>
      </c>
      <c r="Q29" s="15">
        <f t="shared" si="0"/>
        <v>2278512497</v>
      </c>
      <c r="S29" s="35">
        <f t="shared" si="9"/>
        <v>19309452923</v>
      </c>
      <c r="T29" s="35">
        <f t="shared" si="2"/>
        <v>51909034544</v>
      </c>
      <c r="U29" s="35">
        <f t="shared" si="3"/>
        <v>15672613804</v>
      </c>
      <c r="V29" s="35">
        <f t="shared" si="4"/>
        <v>8880598387</v>
      </c>
      <c r="W29" s="35">
        <f t="shared" si="5"/>
        <v>14500652343</v>
      </c>
      <c r="X29" s="35">
        <f t="shared" si="6"/>
        <v>7854990798</v>
      </c>
      <c r="Y29" s="35">
        <f t="shared" si="7"/>
        <v>144040209726</v>
      </c>
      <c r="Z29" s="35">
        <f t="shared" si="8"/>
        <v>25912866927</v>
      </c>
    </row>
    <row r="30" spans="1:26">
      <c r="A30" s="19">
        <v>43435</v>
      </c>
      <c r="B30" s="14">
        <v>13.667713811508314</v>
      </c>
      <c r="C30" s="14">
        <v>36.012788211525212</v>
      </c>
      <c r="D30" s="14">
        <v>10.810119706155833</v>
      </c>
      <c r="E30" s="14">
        <v>6.1074615563614092</v>
      </c>
      <c r="F30" s="14">
        <v>9.8962754111631988</v>
      </c>
      <c r="G30" s="14">
        <v>5.5094752497429136</v>
      </c>
      <c r="H30" s="20">
        <f t="shared" si="1"/>
        <v>17.996166053543107</v>
      </c>
      <c r="I30" s="20"/>
      <c r="J30" s="22">
        <v>1956681505</v>
      </c>
      <c r="K30" s="22">
        <v>3781427867</v>
      </c>
      <c r="L30" s="22">
        <v>1085772457</v>
      </c>
      <c r="M30" s="22">
        <v>640126607</v>
      </c>
      <c r="N30" s="22">
        <v>1065689369</v>
      </c>
      <c r="O30" s="22">
        <v>685452145</v>
      </c>
      <c r="P30" s="21">
        <v>11334192916</v>
      </c>
      <c r="Q30" s="15">
        <f t="shared" si="0"/>
        <v>2119042966</v>
      </c>
      <c r="S30" s="35">
        <f t="shared" si="9"/>
        <v>19774008546</v>
      </c>
      <c r="T30" s="35">
        <f t="shared" si="2"/>
        <v>52214570707</v>
      </c>
      <c r="U30" s="35">
        <f t="shared" si="3"/>
        <v>15683904747</v>
      </c>
      <c r="V30" s="35">
        <f t="shared" si="4"/>
        <v>8851238246</v>
      </c>
      <c r="W30" s="35">
        <f t="shared" si="5"/>
        <v>14366580126</v>
      </c>
      <c r="X30" s="35">
        <f t="shared" si="6"/>
        <v>7997813626</v>
      </c>
      <c r="Y30" s="35">
        <f t="shared" si="7"/>
        <v>144970713673</v>
      </c>
      <c r="Z30" s="35">
        <f t="shared" si="8"/>
        <v>26082597675</v>
      </c>
    </row>
    <row r="31" spans="1:26">
      <c r="A31" s="19">
        <v>43466</v>
      </c>
      <c r="B31" s="14">
        <v>13.576064217876995</v>
      </c>
      <c r="C31" s="14">
        <v>36.084545868004284</v>
      </c>
      <c r="D31" s="14">
        <v>10.786753820497127</v>
      </c>
      <c r="E31" s="14">
        <v>6.0631882112791411</v>
      </c>
      <c r="F31" s="14">
        <v>9.7957048677550791</v>
      </c>
      <c r="G31" s="14">
        <v>5.6210032475015161</v>
      </c>
      <c r="H31" s="20">
        <f t="shared" si="1"/>
        <v>18.072739767085849</v>
      </c>
      <c r="I31" s="20"/>
      <c r="J31" s="22">
        <v>1579483413</v>
      </c>
      <c r="K31" s="22">
        <v>4339838480</v>
      </c>
      <c r="L31" s="22">
        <v>1314492281</v>
      </c>
      <c r="M31" s="22">
        <v>613262369</v>
      </c>
      <c r="N31" s="22">
        <v>1081834499</v>
      </c>
      <c r="O31" s="22">
        <v>776946431</v>
      </c>
      <c r="P31" s="21">
        <v>12000850861</v>
      </c>
      <c r="Q31" s="15">
        <f t="shared" si="0"/>
        <v>2294993388</v>
      </c>
      <c r="S31" s="35">
        <f t="shared" si="9"/>
        <v>19685102692</v>
      </c>
      <c r="T31" s="35">
        <f t="shared" si="2"/>
        <v>52436141112</v>
      </c>
      <c r="U31" s="35">
        <f t="shared" si="3"/>
        <v>15686546207</v>
      </c>
      <c r="V31" s="35">
        <f t="shared" si="4"/>
        <v>8807816252</v>
      </c>
      <c r="W31" s="35">
        <f t="shared" si="5"/>
        <v>14253204991</v>
      </c>
      <c r="X31" s="35">
        <f t="shared" si="6"/>
        <v>8178445104</v>
      </c>
      <c r="Y31" s="35">
        <f t="shared" si="7"/>
        <v>145301608523</v>
      </c>
      <c r="Z31" s="35">
        <f t="shared" si="8"/>
        <v>26254352165</v>
      </c>
    </row>
    <row r="32" spans="1:26">
      <c r="A32" s="19">
        <v>43497</v>
      </c>
      <c r="B32" s="14">
        <v>13.448023436311885</v>
      </c>
      <c r="C32" s="14">
        <v>36.216764901161127</v>
      </c>
      <c r="D32" s="14">
        <v>10.804968431982299</v>
      </c>
      <c r="E32" s="14">
        <v>6.0296671801187296</v>
      </c>
      <c r="F32" s="14">
        <v>9.7150764252127075</v>
      </c>
      <c r="G32" s="14">
        <v>5.7004324550496461</v>
      </c>
      <c r="H32" s="20">
        <f t="shared" si="1"/>
        <v>18.085067170163597</v>
      </c>
      <c r="I32" s="20"/>
      <c r="J32" s="22">
        <v>1306669484</v>
      </c>
      <c r="K32" s="22">
        <v>4319422589</v>
      </c>
      <c r="L32" s="22">
        <v>1307912902</v>
      </c>
      <c r="M32" s="22">
        <v>678989024</v>
      </c>
      <c r="N32" s="22">
        <v>1070601390</v>
      </c>
      <c r="O32" s="22">
        <v>629417433</v>
      </c>
      <c r="P32" s="21">
        <v>11345395219</v>
      </c>
      <c r="Q32" s="15">
        <f t="shared" si="0"/>
        <v>2032382397</v>
      </c>
      <c r="S32" s="35">
        <f t="shared" si="9"/>
        <v>19485088052</v>
      </c>
      <c r="T32" s="35">
        <f t="shared" si="2"/>
        <v>52586345595</v>
      </c>
      <c r="U32" s="35">
        <f t="shared" si="3"/>
        <v>15701186136</v>
      </c>
      <c r="V32" s="35">
        <f t="shared" si="4"/>
        <v>8752768714</v>
      </c>
      <c r="W32" s="35">
        <f t="shared" si="5"/>
        <v>14125095566</v>
      </c>
      <c r="X32" s="35">
        <f t="shared" si="6"/>
        <v>8287811605</v>
      </c>
      <c r="Y32" s="35">
        <f t="shared" si="7"/>
        <v>145189823192</v>
      </c>
      <c r="Z32" s="35">
        <f t="shared" si="8"/>
        <v>26251527524</v>
      </c>
    </row>
    <row r="33" spans="1:26">
      <c r="A33" s="19">
        <v>43525</v>
      </c>
      <c r="B33" s="14">
        <v>13.248442064478633</v>
      </c>
      <c r="C33" s="14">
        <v>36.341713161568705</v>
      </c>
      <c r="D33" s="14">
        <v>10.772987284780902</v>
      </c>
      <c r="E33" s="14">
        <v>5.9219002721947192</v>
      </c>
      <c r="F33" s="14">
        <v>9.6680370007615348</v>
      </c>
      <c r="G33" s="14">
        <v>5.8158687173648902</v>
      </c>
      <c r="H33" s="20">
        <f t="shared" si="1"/>
        <v>18.231051498850618</v>
      </c>
      <c r="I33" s="20"/>
      <c r="J33" s="22">
        <v>1215211208</v>
      </c>
      <c r="K33" s="22">
        <v>4713327665</v>
      </c>
      <c r="L33" s="22">
        <v>1394225002</v>
      </c>
      <c r="M33" s="22">
        <v>718871798</v>
      </c>
      <c r="N33" s="22">
        <v>1262065071</v>
      </c>
      <c r="O33" s="22">
        <v>808956973</v>
      </c>
      <c r="P33" s="21">
        <v>12536628606</v>
      </c>
      <c r="Q33" s="15">
        <f t="shared" si="0"/>
        <v>2423970889</v>
      </c>
      <c r="S33" s="35">
        <f t="shared" si="9"/>
        <v>19183446964</v>
      </c>
      <c r="T33" s="35">
        <f t="shared" si="2"/>
        <v>52726273968</v>
      </c>
      <c r="U33" s="35">
        <f t="shared" si="3"/>
        <v>15644555889</v>
      </c>
      <c r="V33" s="35">
        <f t="shared" si="4"/>
        <v>8590241762</v>
      </c>
      <c r="W33" s="35">
        <f t="shared" si="5"/>
        <v>14047316578</v>
      </c>
      <c r="X33" s="35">
        <f t="shared" si="6"/>
        <v>8449869223</v>
      </c>
      <c r="Y33" s="35">
        <f t="shared" si="7"/>
        <v>145088467688</v>
      </c>
      <c r="Z33" s="35">
        <f t="shared" si="8"/>
        <v>26446763304</v>
      </c>
    </row>
    <row r="34" spans="1:26">
      <c r="A34" s="19">
        <v>43556</v>
      </c>
      <c r="B34" s="14">
        <v>13.105485559739716</v>
      </c>
      <c r="C34" s="14">
        <v>36.387186948241208</v>
      </c>
      <c r="D34" s="14">
        <v>10.755357930722036</v>
      </c>
      <c r="E34" s="14">
        <v>5.9038648902327067</v>
      </c>
      <c r="F34" s="14">
        <v>9.6477767681018936</v>
      </c>
      <c r="G34" s="14">
        <v>5.8446415960302609</v>
      </c>
      <c r="H34" s="20">
        <f t="shared" si="1"/>
        <v>18.355686306932185</v>
      </c>
      <c r="I34" s="20"/>
      <c r="J34" s="22">
        <v>1318268929</v>
      </c>
      <c r="K34" s="22">
        <v>4478923555</v>
      </c>
      <c r="L34" s="22">
        <v>1304018889</v>
      </c>
      <c r="M34" s="22">
        <v>746146808</v>
      </c>
      <c r="N34" s="22">
        <v>1253444406</v>
      </c>
      <c r="O34" s="22">
        <v>718431042</v>
      </c>
      <c r="P34" s="21">
        <v>12204869015</v>
      </c>
      <c r="Q34" s="15">
        <f t="shared" si="0"/>
        <v>2385635386</v>
      </c>
      <c r="S34" s="35">
        <f t="shared" si="9"/>
        <v>18959731520</v>
      </c>
      <c r="T34" s="35">
        <f t="shared" si="2"/>
        <v>52742848553</v>
      </c>
      <c r="U34" s="35">
        <f t="shared" si="3"/>
        <v>15605010046</v>
      </c>
      <c r="V34" s="35">
        <f t="shared" si="4"/>
        <v>8556927852</v>
      </c>
      <c r="W34" s="35">
        <f t="shared" si="5"/>
        <v>14005895449</v>
      </c>
      <c r="X34" s="35">
        <f t="shared" si="6"/>
        <v>8484478705</v>
      </c>
      <c r="Y34" s="35">
        <f t="shared" si="7"/>
        <v>144959219488</v>
      </c>
      <c r="Z34" s="35">
        <f t="shared" si="8"/>
        <v>26604327363</v>
      </c>
    </row>
    <row r="35" spans="1:26">
      <c r="A35" s="19">
        <v>43586</v>
      </c>
      <c r="B35" s="14">
        <v>12.865174779927319</v>
      </c>
      <c r="C35" s="14">
        <v>36.581189486140772</v>
      </c>
      <c r="D35" s="14">
        <v>10.748755295784139</v>
      </c>
      <c r="E35" s="14">
        <v>5.9237494181371728</v>
      </c>
      <c r="F35" s="14">
        <v>9.5915055445650079</v>
      </c>
      <c r="G35" s="14">
        <v>5.8252804182793652</v>
      </c>
      <c r="H35" s="20">
        <f t="shared" si="1"/>
        <v>18.464345057166227</v>
      </c>
      <c r="I35" s="20"/>
      <c r="J35" s="22">
        <v>1404569610</v>
      </c>
      <c r="K35" s="22">
        <v>4757806213</v>
      </c>
      <c r="L35" s="22">
        <v>1361184070</v>
      </c>
      <c r="M35" s="22">
        <v>764495319</v>
      </c>
      <c r="N35" s="22">
        <v>1154980883</v>
      </c>
      <c r="O35" s="22">
        <v>766713885</v>
      </c>
      <c r="P35" s="21">
        <v>12672988637</v>
      </c>
      <c r="Q35" s="15">
        <f t="shared" si="0"/>
        <v>2463238657</v>
      </c>
      <c r="S35" s="35">
        <f t="shared" si="9"/>
        <v>18672122751</v>
      </c>
      <c r="T35" s="35">
        <f t="shared" si="2"/>
        <v>53191245845</v>
      </c>
      <c r="U35" s="35">
        <f t="shared" si="3"/>
        <v>15645589609</v>
      </c>
      <c r="V35" s="35">
        <f t="shared" si="4"/>
        <v>8613132155</v>
      </c>
      <c r="W35" s="35">
        <f t="shared" si="5"/>
        <v>13969544463</v>
      </c>
      <c r="X35" s="35">
        <f t="shared" si="6"/>
        <v>8483962990</v>
      </c>
      <c r="Y35" s="35">
        <f t="shared" si="7"/>
        <v>145424318623</v>
      </c>
      <c r="Z35" s="35">
        <f t="shared" si="8"/>
        <v>26848720810</v>
      </c>
    </row>
    <row r="36" spans="1:26">
      <c r="A36" s="19">
        <v>43617</v>
      </c>
      <c r="B36" s="14">
        <v>12.573728921834961</v>
      </c>
      <c r="C36" s="14">
        <v>36.776275769520254</v>
      </c>
      <c r="D36" s="14">
        <v>10.779744249965272</v>
      </c>
      <c r="E36" s="14">
        <v>5.8678497527656717</v>
      </c>
      <c r="F36" s="14">
        <v>9.5660741080999596</v>
      </c>
      <c r="G36" s="14">
        <v>5.8151569406942079</v>
      </c>
      <c r="H36" s="20">
        <f t="shared" si="1"/>
        <v>18.621170257119687</v>
      </c>
      <c r="I36" s="20"/>
      <c r="J36" s="22">
        <v>1164383064</v>
      </c>
      <c r="K36" s="22">
        <v>4375165475</v>
      </c>
      <c r="L36" s="22">
        <v>1320014520</v>
      </c>
      <c r="M36" s="22">
        <v>621687260</v>
      </c>
      <c r="N36" s="22">
        <v>1133193933</v>
      </c>
      <c r="O36" s="22">
        <v>629439343</v>
      </c>
      <c r="P36" s="21">
        <v>11435061169</v>
      </c>
      <c r="Q36" s="15">
        <f t="shared" si="0"/>
        <v>2191177574</v>
      </c>
      <c r="S36" s="35">
        <f t="shared" si="9"/>
        <v>18206147962</v>
      </c>
      <c r="T36" s="35">
        <f t="shared" si="2"/>
        <v>53350369394</v>
      </c>
      <c r="U36" s="35">
        <f t="shared" si="3"/>
        <v>15655077153</v>
      </c>
      <c r="V36" s="35">
        <f t="shared" si="4"/>
        <v>8513414702</v>
      </c>
      <c r="W36" s="35">
        <f t="shared" si="5"/>
        <v>13901500912</v>
      </c>
      <c r="X36" s="35">
        <f t="shared" si="6"/>
        <v>8450591473</v>
      </c>
      <c r="Y36" s="35">
        <f t="shared" si="7"/>
        <v>145093992602</v>
      </c>
      <c r="Z36" s="35">
        <f t="shared" si="8"/>
        <v>27016891006</v>
      </c>
    </row>
    <row r="37" spans="1:26">
      <c r="A37" s="19">
        <v>43647</v>
      </c>
      <c r="B37" s="14">
        <v>12.275347949469458</v>
      </c>
      <c r="C37" s="14">
        <v>36.975528301123802</v>
      </c>
      <c r="D37" s="14">
        <v>10.807592593510547</v>
      </c>
      <c r="E37" s="14">
        <v>5.8511919871546736</v>
      </c>
      <c r="F37" s="14">
        <v>9.5350203838905099</v>
      </c>
      <c r="G37" s="14">
        <v>5.8385743088504576</v>
      </c>
      <c r="H37" s="20">
        <f t="shared" si="1"/>
        <v>18.716744476000557</v>
      </c>
      <c r="I37" s="20"/>
      <c r="J37" s="22">
        <v>1278740259</v>
      </c>
      <c r="K37" s="22">
        <v>4459582752</v>
      </c>
      <c r="L37" s="22">
        <v>1186487605</v>
      </c>
      <c r="M37" s="22">
        <v>723407170</v>
      </c>
      <c r="N37" s="22">
        <v>1173866024</v>
      </c>
      <c r="O37" s="22">
        <v>769428971</v>
      </c>
      <c r="P37" s="21">
        <v>12006680676</v>
      </c>
      <c r="Q37" s="15">
        <f t="shared" si="0"/>
        <v>2415167895</v>
      </c>
      <c r="S37" s="35">
        <f t="shared" si="9"/>
        <v>17847672469</v>
      </c>
      <c r="T37" s="35">
        <f t="shared" si="2"/>
        <v>53853975863</v>
      </c>
      <c r="U37" s="35">
        <f t="shared" si="3"/>
        <v>15759491439</v>
      </c>
      <c r="V37" s="35">
        <f t="shared" si="4"/>
        <v>8524726240</v>
      </c>
      <c r="W37" s="35">
        <f t="shared" si="5"/>
        <v>13914573483</v>
      </c>
      <c r="X37" s="35">
        <f t="shared" si="6"/>
        <v>8520415397</v>
      </c>
      <c r="Y37" s="35">
        <f t="shared" si="7"/>
        <v>145689441265</v>
      </c>
      <c r="Z37" s="35">
        <f t="shared" si="8"/>
        <v>27268586374</v>
      </c>
    </row>
    <row r="38" spans="1:26">
      <c r="A38" s="19">
        <v>43678</v>
      </c>
      <c r="B38" s="14">
        <v>11.958609466763741</v>
      </c>
      <c r="C38" s="14">
        <v>37.188937949012455</v>
      </c>
      <c r="D38" s="14">
        <v>10.789992267700923</v>
      </c>
      <c r="E38" s="14">
        <v>5.8489902426050167</v>
      </c>
      <c r="F38" s="14">
        <v>9.4874216953811263</v>
      </c>
      <c r="G38" s="14">
        <v>5.8894048760512971</v>
      </c>
      <c r="H38" s="20">
        <f t="shared" si="1"/>
        <v>18.83664350248543</v>
      </c>
      <c r="I38" s="20"/>
      <c r="J38" s="22">
        <v>1247998175</v>
      </c>
      <c r="K38" s="22">
        <v>4973428911</v>
      </c>
      <c r="L38" s="22">
        <v>1395831671</v>
      </c>
      <c r="M38" s="22">
        <v>792019130</v>
      </c>
      <c r="N38" s="22">
        <v>1154111319</v>
      </c>
      <c r="O38" s="22">
        <v>775765863</v>
      </c>
      <c r="P38" s="21">
        <v>12752693103</v>
      </c>
      <c r="Q38" s="15">
        <f t="shared" si="0"/>
        <v>2413538034</v>
      </c>
      <c r="S38" s="35">
        <f t="shared" si="9"/>
        <v>17390616444</v>
      </c>
      <c r="T38" s="35">
        <f t="shared" si="2"/>
        <v>54176824384</v>
      </c>
      <c r="U38" s="35">
        <f t="shared" si="3"/>
        <v>15737398960</v>
      </c>
      <c r="V38" s="35">
        <f t="shared" si="4"/>
        <v>8523970346</v>
      </c>
      <c r="W38" s="35">
        <f t="shared" si="5"/>
        <v>13849160146</v>
      </c>
      <c r="X38" s="35">
        <f t="shared" si="6"/>
        <v>8597352529</v>
      </c>
      <c r="Y38" s="35">
        <f t="shared" si="7"/>
        <v>145726493773</v>
      </c>
      <c r="Z38" s="35">
        <f t="shared" si="8"/>
        <v>27451170964</v>
      </c>
    </row>
    <row r="39" spans="1:26">
      <c r="A39" s="19">
        <v>43709</v>
      </c>
      <c r="B39" s="14">
        <v>11.651511610195916</v>
      </c>
      <c r="C39" s="14">
        <v>37.267367321206201</v>
      </c>
      <c r="D39" s="14">
        <v>10.746072076269888</v>
      </c>
      <c r="E39" s="14">
        <v>5.8883527164364313</v>
      </c>
      <c r="F39" s="14">
        <v>9.4823211479067755</v>
      </c>
      <c r="G39" s="14">
        <v>5.9486406559065967</v>
      </c>
      <c r="H39" s="20">
        <f t="shared" si="1"/>
        <v>19.015734472078179</v>
      </c>
      <c r="I39" s="20"/>
      <c r="J39" s="22">
        <v>1163619567</v>
      </c>
      <c r="K39" s="22">
        <v>4515842266</v>
      </c>
      <c r="L39" s="22">
        <v>1215456569</v>
      </c>
      <c r="M39" s="22">
        <v>739848003</v>
      </c>
      <c r="N39" s="22">
        <v>985077782</v>
      </c>
      <c r="O39" s="22">
        <v>694732884</v>
      </c>
      <c r="P39" s="21">
        <v>11617294810</v>
      </c>
      <c r="Q39" s="15">
        <f t="shared" si="0"/>
        <v>2302717739</v>
      </c>
      <c r="S39" s="35">
        <f t="shared" si="9"/>
        <v>16949868788</v>
      </c>
      <c r="T39" s="35">
        <f t="shared" si="2"/>
        <v>54308445736</v>
      </c>
      <c r="U39" s="35">
        <f t="shared" si="3"/>
        <v>15679854104</v>
      </c>
      <c r="V39" s="35">
        <f t="shared" si="4"/>
        <v>8584455959</v>
      </c>
      <c r="W39" s="35">
        <f t="shared" si="5"/>
        <v>13846477763</v>
      </c>
      <c r="X39" s="35">
        <f t="shared" si="6"/>
        <v>8687139624</v>
      </c>
      <c r="Y39" s="35">
        <f t="shared" si="7"/>
        <v>145778482048</v>
      </c>
      <c r="Z39" s="35">
        <f t="shared" si="8"/>
        <v>27722240074</v>
      </c>
    </row>
    <row r="40" spans="1:26">
      <c r="A40" s="19">
        <v>43739</v>
      </c>
      <c r="B40" s="14">
        <v>11.398008908602355</v>
      </c>
      <c r="C40" s="14">
        <v>37.274347303529495</v>
      </c>
      <c r="D40" s="14">
        <v>10.638206948642999</v>
      </c>
      <c r="E40" s="14">
        <v>5.8915053631377274</v>
      </c>
      <c r="F40" s="14">
        <v>9.4667614128211</v>
      </c>
      <c r="G40" s="14">
        <v>6.0236134476310994</v>
      </c>
      <c r="H40" s="20">
        <f t="shared" si="1"/>
        <v>19.307556615635235</v>
      </c>
      <c r="I40" s="20"/>
      <c r="J40" s="22">
        <v>1151771132</v>
      </c>
      <c r="K40" s="22">
        <v>4502071892</v>
      </c>
      <c r="L40" s="22">
        <v>1176163805</v>
      </c>
      <c r="M40" s="22">
        <v>726957444</v>
      </c>
      <c r="N40" s="22">
        <v>1119741867</v>
      </c>
      <c r="O40" s="22">
        <v>776580681</v>
      </c>
      <c r="P40" s="21">
        <v>12012582904</v>
      </c>
      <c r="Q40" s="15">
        <f t="shared" si="0"/>
        <v>2559296083</v>
      </c>
      <c r="S40" s="35">
        <f t="shared" si="9"/>
        <v>16424741869</v>
      </c>
      <c r="T40" s="35">
        <f t="shared" si="2"/>
        <v>53798182091</v>
      </c>
      <c r="U40" s="35">
        <f t="shared" si="3"/>
        <v>15373511555</v>
      </c>
      <c r="V40" s="35">
        <f t="shared" si="4"/>
        <v>8506675628</v>
      </c>
      <c r="W40" s="35">
        <f t="shared" si="5"/>
        <v>13692751919</v>
      </c>
      <c r="X40" s="35">
        <f t="shared" si="6"/>
        <v>8713798677</v>
      </c>
      <c r="Y40" s="35">
        <f t="shared" si="7"/>
        <v>144389335244</v>
      </c>
      <c r="Z40" s="35">
        <f t="shared" si="8"/>
        <v>27879673505</v>
      </c>
    </row>
    <row r="41" spans="1:26">
      <c r="A41" s="19">
        <v>43770</v>
      </c>
      <c r="B41" s="14">
        <v>11.00528368926196</v>
      </c>
      <c r="C41" s="14">
        <v>37.552138492775775</v>
      </c>
      <c r="D41" s="14">
        <v>10.712526377547171</v>
      </c>
      <c r="E41" s="14">
        <v>5.8810067813228191</v>
      </c>
      <c r="F41" s="14">
        <v>9.3511966640823125</v>
      </c>
      <c r="G41" s="14">
        <v>6.0836323499102773</v>
      </c>
      <c r="H41" s="20">
        <f t="shared" si="1"/>
        <v>19.414215645099688</v>
      </c>
      <c r="I41" s="20"/>
      <c r="J41" s="22">
        <v>969273682</v>
      </c>
      <c r="K41" s="22">
        <v>4629944325</v>
      </c>
      <c r="L41" s="22">
        <v>1318361302</v>
      </c>
      <c r="M41" s="22">
        <v>670071104</v>
      </c>
      <c r="N41" s="22">
        <v>983603463</v>
      </c>
      <c r="O41" s="22">
        <v>712096649</v>
      </c>
      <c r="P41" s="21">
        <v>11535244209</v>
      </c>
      <c r="Q41" s="15">
        <f t="shared" si="0"/>
        <v>2251893684</v>
      </c>
      <c r="S41" s="35">
        <f t="shared" si="9"/>
        <v>15756670028</v>
      </c>
      <c r="T41" s="35">
        <f t="shared" si="2"/>
        <v>53846781990</v>
      </c>
      <c r="U41" s="35">
        <f t="shared" si="3"/>
        <v>15379921073</v>
      </c>
      <c r="V41" s="35">
        <f t="shared" si="4"/>
        <v>8435882036</v>
      </c>
      <c r="W41" s="35">
        <f t="shared" si="5"/>
        <v>13438210006</v>
      </c>
      <c r="X41" s="35">
        <f t="shared" si="6"/>
        <v>8743962300</v>
      </c>
      <c r="Y41" s="35">
        <f t="shared" si="7"/>
        <v>143454482125</v>
      </c>
      <c r="Z41" s="35">
        <f t="shared" si="8"/>
        <v>27853054692</v>
      </c>
    </row>
    <row r="42" spans="1:26">
      <c r="A42" s="19">
        <v>43800</v>
      </c>
      <c r="B42" s="14">
        <v>10.426753277505474</v>
      </c>
      <c r="C42" s="14">
        <v>37.843052521013824</v>
      </c>
      <c r="D42" s="14">
        <v>10.801231679216155</v>
      </c>
      <c r="E42" s="14">
        <v>5.879281952849392</v>
      </c>
      <c r="F42" s="14">
        <v>9.3593161031862486</v>
      </c>
      <c r="G42" s="14">
        <v>6.1320968413863222</v>
      </c>
      <c r="H42" s="20">
        <f t="shared" si="1"/>
        <v>19.558267624842571</v>
      </c>
      <c r="I42" s="20"/>
      <c r="J42" s="22">
        <v>1022700002</v>
      </c>
      <c r="K42" s="22">
        <v>3811393134</v>
      </c>
      <c r="L42" s="22">
        <v>1102569375</v>
      </c>
      <c r="M42" s="22">
        <v>577167900</v>
      </c>
      <c r="N42" s="22">
        <v>980862671</v>
      </c>
      <c r="O42" s="22">
        <v>692465567</v>
      </c>
      <c r="P42" s="21">
        <v>10311989020</v>
      </c>
      <c r="Q42" s="15">
        <f t="shared" si="0"/>
        <v>2124830371</v>
      </c>
      <c r="S42" s="35">
        <f t="shared" si="9"/>
        <v>14822688525</v>
      </c>
      <c r="T42" s="35">
        <f t="shared" si="2"/>
        <v>53876747257</v>
      </c>
      <c r="U42" s="35">
        <f t="shared" si="3"/>
        <v>15396717991</v>
      </c>
      <c r="V42" s="35">
        <f t="shared" si="4"/>
        <v>8372923329</v>
      </c>
      <c r="W42" s="35">
        <f t="shared" si="5"/>
        <v>13353383308</v>
      </c>
      <c r="X42" s="35">
        <f t="shared" si="6"/>
        <v>8750975722</v>
      </c>
      <c r="Y42" s="35">
        <f t="shared" si="7"/>
        <v>142432278229</v>
      </c>
      <c r="Z42" s="35">
        <f t="shared" si="8"/>
        <v>27858842097</v>
      </c>
    </row>
    <row r="43" spans="1:26">
      <c r="A43" s="19">
        <v>43831</v>
      </c>
      <c r="B43" s="14">
        <v>10.169080908477884</v>
      </c>
      <c r="C43" s="14">
        <v>38.068310006851938</v>
      </c>
      <c r="D43" s="14">
        <v>10.860164680073014</v>
      </c>
      <c r="E43" s="14">
        <v>5.8995105888748771</v>
      </c>
      <c r="F43" s="14">
        <v>9.3169317863647176</v>
      </c>
      <c r="G43" s="14">
        <v>6.1125237393695926</v>
      </c>
      <c r="H43" s="20">
        <f t="shared" si="1"/>
        <v>19.573478289987975</v>
      </c>
      <c r="I43" s="20"/>
      <c r="J43" s="22">
        <v>1168269114</v>
      </c>
      <c r="K43" s="22">
        <v>4485831609</v>
      </c>
      <c r="L43" s="22">
        <v>1348343513</v>
      </c>
      <c r="M43" s="22">
        <v>614925670</v>
      </c>
      <c r="N43" s="22">
        <v>979068420</v>
      </c>
      <c r="O43" s="22">
        <v>721385150</v>
      </c>
      <c r="P43" s="21">
        <v>11546109820</v>
      </c>
      <c r="Q43" s="15">
        <f t="shared" si="0"/>
        <v>2228286344</v>
      </c>
      <c r="S43" s="35">
        <f t="shared" si="9"/>
        <v>14411474226</v>
      </c>
      <c r="T43" s="35">
        <f t="shared" si="2"/>
        <v>54022740386</v>
      </c>
      <c r="U43" s="35">
        <f t="shared" si="3"/>
        <v>15430569223</v>
      </c>
      <c r="V43" s="35">
        <f t="shared" si="4"/>
        <v>8374586630</v>
      </c>
      <c r="W43" s="35">
        <f t="shared" si="5"/>
        <v>13250617229</v>
      </c>
      <c r="X43" s="35">
        <f t="shared" si="6"/>
        <v>8695414441</v>
      </c>
      <c r="Y43" s="35">
        <f t="shared" si="7"/>
        <v>141977537188</v>
      </c>
      <c r="Z43" s="35">
        <f t="shared" si="8"/>
        <v>27792135053</v>
      </c>
    </row>
    <row r="44" spans="1:26">
      <c r="A44" s="19">
        <v>43862</v>
      </c>
      <c r="B44" s="14">
        <v>9.9170299509059436</v>
      </c>
      <c r="C44" s="14">
        <v>38.265707129426687</v>
      </c>
      <c r="D44" s="14">
        <v>10.882551228122972</v>
      </c>
      <c r="E44" s="14">
        <v>5.919230025784052</v>
      </c>
      <c r="F44" s="14">
        <v>9.302309910719325</v>
      </c>
      <c r="G44" s="14">
        <v>6.1117274450902048</v>
      </c>
      <c r="H44" s="20">
        <f t="shared" si="1"/>
        <v>19.601444309950807</v>
      </c>
      <c r="I44" s="20"/>
      <c r="J44" s="22">
        <v>972837216</v>
      </c>
      <c r="K44" s="22">
        <v>4682688514</v>
      </c>
      <c r="L44" s="22">
        <v>1363156989</v>
      </c>
      <c r="M44" s="22">
        <v>720515746</v>
      </c>
      <c r="N44" s="22">
        <v>1071302790</v>
      </c>
      <c r="O44" s="22">
        <v>642712665</v>
      </c>
      <c r="P44" s="21">
        <v>11571846698</v>
      </c>
      <c r="Q44" s="15">
        <f t="shared" si="0"/>
        <v>2118632778</v>
      </c>
      <c r="S44" s="35">
        <f t="shared" si="9"/>
        <v>14077641958</v>
      </c>
      <c r="T44" s="35">
        <f t="shared" si="2"/>
        <v>54386006311</v>
      </c>
      <c r="U44" s="35">
        <f t="shared" si="3"/>
        <v>15485813310</v>
      </c>
      <c r="V44" s="35">
        <f t="shared" si="4"/>
        <v>8416113352</v>
      </c>
      <c r="W44" s="35">
        <f t="shared" si="5"/>
        <v>13251318629</v>
      </c>
      <c r="X44" s="35">
        <f t="shared" si="6"/>
        <v>8708709673</v>
      </c>
      <c r="Y44" s="35">
        <f t="shared" si="7"/>
        <v>142203988667</v>
      </c>
      <c r="Z44" s="35">
        <f t="shared" si="8"/>
        <v>27878385434</v>
      </c>
    </row>
    <row r="45" spans="1:26">
      <c r="A45" s="19">
        <v>43891</v>
      </c>
      <c r="B45" s="14">
        <v>9.6876447362998288</v>
      </c>
      <c r="C45" s="14">
        <v>38.224535663668291</v>
      </c>
      <c r="D45" s="14">
        <v>10.750100203074167</v>
      </c>
      <c r="E45" s="14">
        <v>5.9670454298193816</v>
      </c>
      <c r="F45" s="14">
        <v>9.3127398883686929</v>
      </c>
      <c r="G45" s="14">
        <v>6.2203768363615541</v>
      </c>
      <c r="H45" s="20">
        <f t="shared" si="1"/>
        <v>19.837557242408081</v>
      </c>
      <c r="I45" s="20"/>
      <c r="J45" s="22">
        <v>753304252</v>
      </c>
      <c r="K45" s="22">
        <v>4114480256</v>
      </c>
      <c r="L45" s="22">
        <v>1053676792</v>
      </c>
      <c r="M45" s="22">
        <v>702941120</v>
      </c>
      <c r="N45" s="22">
        <v>1144320657</v>
      </c>
      <c r="O45" s="22">
        <v>876134766</v>
      </c>
      <c r="P45" s="21">
        <v>11124018982</v>
      </c>
      <c r="Q45" s="15">
        <f t="shared" si="0"/>
        <v>2479161139</v>
      </c>
      <c r="S45" s="35">
        <f t="shared" si="9"/>
        <v>13615735002</v>
      </c>
      <c r="T45" s="35">
        <f t="shared" si="2"/>
        <v>53787158902</v>
      </c>
      <c r="U45" s="35">
        <f t="shared" si="3"/>
        <v>15145265100</v>
      </c>
      <c r="V45" s="35">
        <f t="shared" si="4"/>
        <v>8400182674</v>
      </c>
      <c r="W45" s="35">
        <f t="shared" si="5"/>
        <v>13133574215</v>
      </c>
      <c r="X45" s="35">
        <f t="shared" si="6"/>
        <v>8775887466</v>
      </c>
      <c r="Y45" s="35">
        <f t="shared" si="7"/>
        <v>140791379043</v>
      </c>
      <c r="Z45" s="35">
        <f t="shared" si="8"/>
        <v>27933575684</v>
      </c>
    </row>
    <row r="46" spans="1:26">
      <c r="A46" s="19">
        <v>43922</v>
      </c>
      <c r="B46" s="14">
        <v>9.8868277292892337</v>
      </c>
      <c r="C46" s="14">
        <v>37.152121122226781</v>
      </c>
      <c r="D46" s="14">
        <v>10.384853469462719</v>
      </c>
      <c r="E46" s="14">
        <v>6.005814519663029</v>
      </c>
      <c r="F46" s="14">
        <v>9.6592241199652698</v>
      </c>
      <c r="G46" s="14">
        <v>6.5289217510757602</v>
      </c>
      <c r="H46" s="20">
        <f t="shared" si="1"/>
        <v>20.382237288317214</v>
      </c>
      <c r="I46" s="20"/>
      <c r="J46" s="22">
        <v>970091761</v>
      </c>
      <c r="K46" s="22">
        <v>602265894</v>
      </c>
      <c r="L46" s="22">
        <v>125326525</v>
      </c>
      <c r="M46" s="22">
        <v>417328111</v>
      </c>
      <c r="N46" s="22">
        <v>1125098263</v>
      </c>
      <c r="O46" s="22">
        <v>736931114</v>
      </c>
      <c r="P46" s="21">
        <v>5830471658</v>
      </c>
      <c r="Q46" s="15">
        <f t="shared" si="0"/>
        <v>1853429990</v>
      </c>
      <c r="S46" s="35">
        <f t="shared" si="9"/>
        <v>13267557834</v>
      </c>
      <c r="T46" s="35">
        <f t="shared" si="2"/>
        <v>49910501241</v>
      </c>
      <c r="U46" s="35">
        <f t="shared" si="3"/>
        <v>13966572736</v>
      </c>
      <c r="V46" s="35">
        <f t="shared" si="4"/>
        <v>8071363977</v>
      </c>
      <c r="W46" s="35">
        <f t="shared" si="5"/>
        <v>13005228072</v>
      </c>
      <c r="X46" s="35">
        <f t="shared" si="6"/>
        <v>8794387538</v>
      </c>
      <c r="Y46" s="35">
        <f t="shared" si="7"/>
        <v>134416981686</v>
      </c>
      <c r="Z46" s="35">
        <f t="shared" si="8"/>
        <v>27401370288</v>
      </c>
    </row>
    <row r="47" spans="1:26">
      <c r="A47" s="19">
        <v>43952</v>
      </c>
      <c r="B47" s="14">
        <v>10.105874263112389</v>
      </c>
      <c r="C47" s="14">
        <v>36.483543458126952</v>
      </c>
      <c r="D47" s="14">
        <v>10.230024623065253</v>
      </c>
      <c r="E47" s="14">
        <v>6.0364347163243357</v>
      </c>
      <c r="F47" s="14">
        <v>9.8484318224136196</v>
      </c>
      <c r="G47" s="14">
        <v>6.6083780484798282</v>
      </c>
      <c r="H47" s="20">
        <f t="shared" si="1"/>
        <v>20.687313068477607</v>
      </c>
      <c r="I47" s="20"/>
      <c r="J47" s="22">
        <v>872645714</v>
      </c>
      <c r="K47" s="22">
        <v>872085849</v>
      </c>
      <c r="L47" s="22">
        <v>313515219</v>
      </c>
      <c r="M47" s="22">
        <v>310412732</v>
      </c>
      <c r="N47" s="22">
        <v>601099152</v>
      </c>
      <c r="O47" s="22">
        <v>331130704</v>
      </c>
      <c r="P47" s="21">
        <v>4477924609</v>
      </c>
      <c r="Q47" s="15">
        <f t="shared" si="0"/>
        <v>1177035239</v>
      </c>
      <c r="S47" s="35">
        <f t="shared" si="9"/>
        <v>12735633938</v>
      </c>
      <c r="T47" s="35">
        <f t="shared" si="2"/>
        <v>46024780877</v>
      </c>
      <c r="U47" s="35">
        <f t="shared" si="3"/>
        <v>12918903885</v>
      </c>
      <c r="V47" s="35">
        <f t="shared" si="4"/>
        <v>7617281390</v>
      </c>
      <c r="W47" s="35">
        <f t="shared" si="5"/>
        <v>12451346341</v>
      </c>
      <c r="X47" s="35">
        <f t="shared" si="6"/>
        <v>8358804357</v>
      </c>
      <c r="Y47" s="35">
        <f t="shared" si="7"/>
        <v>126221917658</v>
      </c>
      <c r="Z47" s="35">
        <f t="shared" si="8"/>
        <v>26115166870</v>
      </c>
    </row>
    <row r="48" spans="1:26">
      <c r="A48" s="19">
        <v>43983</v>
      </c>
      <c r="B48" s="14">
        <v>10.130460722840514</v>
      </c>
      <c r="C48" s="14">
        <v>36.918638313641594</v>
      </c>
      <c r="D48" s="14">
        <v>10.342677244907943</v>
      </c>
      <c r="E48" s="14">
        <v>6.0061211956104792</v>
      </c>
      <c r="F48" s="14">
        <v>9.5784402025589142</v>
      </c>
      <c r="G48" s="14">
        <v>6.5195640455362582</v>
      </c>
      <c r="H48" s="20">
        <f t="shared" si="1"/>
        <v>20.504098274904308</v>
      </c>
      <c r="I48" s="20"/>
      <c r="J48" s="22">
        <v>813130491</v>
      </c>
      <c r="K48" s="22">
        <v>3519017604</v>
      </c>
      <c r="L48" s="22">
        <v>1069328760</v>
      </c>
      <c r="M48" s="22">
        <v>354749789</v>
      </c>
      <c r="N48" s="22">
        <v>426990184</v>
      </c>
      <c r="O48" s="22">
        <v>269087321</v>
      </c>
      <c r="P48" s="21">
        <v>7632028895</v>
      </c>
      <c r="Q48" s="15">
        <f t="shared" si="0"/>
        <v>1179724746</v>
      </c>
      <c r="S48" s="35">
        <f t="shared" si="9"/>
        <v>12384381365</v>
      </c>
      <c r="T48" s="35">
        <f t="shared" si="2"/>
        <v>45168633006</v>
      </c>
      <c r="U48" s="35">
        <f t="shared" si="3"/>
        <v>12668218125</v>
      </c>
      <c r="V48" s="35">
        <f t="shared" si="4"/>
        <v>7350343919</v>
      </c>
      <c r="W48" s="35">
        <f t="shared" si="5"/>
        <v>11745142592</v>
      </c>
      <c r="X48" s="35">
        <f t="shared" si="6"/>
        <v>7998452335</v>
      </c>
      <c r="Y48" s="35">
        <f t="shared" si="7"/>
        <v>122418885384</v>
      </c>
      <c r="Z48" s="35">
        <f t="shared" si="8"/>
        <v>25103714042</v>
      </c>
    </row>
    <row r="49" spans="1:26">
      <c r="A49" s="19">
        <v>44013</v>
      </c>
      <c r="B49" s="14">
        <v>10.036746122914288</v>
      </c>
      <c r="C49" s="14">
        <v>37.477089321724804</v>
      </c>
      <c r="D49" s="14">
        <v>10.489219952036629</v>
      </c>
      <c r="E49" s="14">
        <v>6.0708018079812698</v>
      </c>
      <c r="F49" s="14">
        <v>9.2305265239829879</v>
      </c>
      <c r="G49" s="14">
        <v>6.3673627225081546</v>
      </c>
      <c r="H49" s="20">
        <f t="shared" si="1"/>
        <v>20.328253548851876</v>
      </c>
      <c r="I49" s="20"/>
      <c r="J49" s="22">
        <v>989184912</v>
      </c>
      <c r="K49" s="22">
        <v>4484292480</v>
      </c>
      <c r="L49" s="22">
        <v>1183373568</v>
      </c>
      <c r="M49" s="22">
        <v>696854143</v>
      </c>
      <c r="N49" s="22">
        <v>584153376</v>
      </c>
      <c r="O49" s="22">
        <v>470365091</v>
      </c>
      <c r="P49" s="21">
        <v>10250122073</v>
      </c>
      <c r="Q49" s="15">
        <f t="shared" si="0"/>
        <v>1841898503</v>
      </c>
      <c r="S49" s="35">
        <f t="shared" si="9"/>
        <v>12094826018</v>
      </c>
      <c r="T49" s="35">
        <f t="shared" si="2"/>
        <v>45193342734</v>
      </c>
      <c r="U49" s="35">
        <f t="shared" si="3"/>
        <v>12665104088</v>
      </c>
      <c r="V49" s="35">
        <f t="shared" si="4"/>
        <v>7323790892</v>
      </c>
      <c r="W49" s="35">
        <f t="shared" si="5"/>
        <v>11155429944</v>
      </c>
      <c r="X49" s="35">
        <f t="shared" si="6"/>
        <v>7699388455</v>
      </c>
      <c r="Y49" s="35">
        <f t="shared" si="7"/>
        <v>120662326781</v>
      </c>
      <c r="Z49" s="35">
        <f t="shared" si="8"/>
        <v>24530444650</v>
      </c>
    </row>
    <row r="50" spans="1:26">
      <c r="A50" s="19">
        <v>44044</v>
      </c>
      <c r="B50" s="14">
        <v>9.9635514411266772</v>
      </c>
      <c r="C50" s="14">
        <v>37.726068637996796</v>
      </c>
      <c r="D50" s="14">
        <v>10.528119675111345</v>
      </c>
      <c r="E50" s="14">
        <v>6.044513390253643</v>
      </c>
      <c r="F50" s="14">
        <v>9.0762788228742313</v>
      </c>
      <c r="G50" s="14">
        <v>6.2960162504318298</v>
      </c>
      <c r="H50" s="20">
        <f t="shared" si="1"/>
        <v>20.365451782205483</v>
      </c>
      <c r="I50" s="20"/>
      <c r="J50" s="22">
        <v>1042057726</v>
      </c>
      <c r="K50" s="22">
        <v>4822750068</v>
      </c>
      <c r="L50" s="22">
        <v>1318805723</v>
      </c>
      <c r="M50" s="22">
        <v>689003562</v>
      </c>
      <c r="N50" s="22">
        <v>859604902</v>
      </c>
      <c r="O50" s="22">
        <v>614526724</v>
      </c>
      <c r="P50" s="21">
        <v>11563152209</v>
      </c>
      <c r="Q50" s="15">
        <f t="shared" si="0"/>
        <v>2216403504</v>
      </c>
      <c r="S50" s="35">
        <f t="shared" si="9"/>
        <v>11888885569</v>
      </c>
      <c r="T50" s="35">
        <f t="shared" si="2"/>
        <v>45042663891</v>
      </c>
      <c r="U50" s="35">
        <f t="shared" si="3"/>
        <v>12588078140</v>
      </c>
      <c r="V50" s="35">
        <f t="shared" si="4"/>
        <v>7220775324</v>
      </c>
      <c r="W50" s="35">
        <f t="shared" si="5"/>
        <v>10860923527</v>
      </c>
      <c r="X50" s="35">
        <f t="shared" si="6"/>
        <v>7538149316</v>
      </c>
      <c r="Y50" s="35">
        <f t="shared" si="7"/>
        <v>119472785887</v>
      </c>
      <c r="Z50" s="35">
        <f t="shared" si="8"/>
        <v>24333310120</v>
      </c>
    </row>
    <row r="51" spans="1:26">
      <c r="A51" s="19">
        <v>44075</v>
      </c>
      <c r="B51" s="14">
        <v>9.8485748818425183</v>
      </c>
      <c r="C51" s="14">
        <v>37.846447879476472</v>
      </c>
      <c r="D51" s="14">
        <v>10.603707544786984</v>
      </c>
      <c r="E51" s="14">
        <v>6.0660486742705544</v>
      </c>
      <c r="F51" s="14">
        <v>8.9728239123426867</v>
      </c>
      <c r="G51" s="14">
        <v>6.1768382173235654</v>
      </c>
      <c r="H51" s="20">
        <f t="shared" si="1"/>
        <v>20.485558889957218</v>
      </c>
      <c r="I51" s="20"/>
      <c r="J51" s="22">
        <v>1065795317</v>
      </c>
      <c r="K51" s="22">
        <v>4802552484</v>
      </c>
      <c r="L51" s="22">
        <v>1347819386</v>
      </c>
      <c r="M51" s="22">
        <v>790710205</v>
      </c>
      <c r="N51" s="22">
        <v>897074087</v>
      </c>
      <c r="O51" s="22">
        <v>576836316</v>
      </c>
      <c r="P51" s="21">
        <v>12007852675</v>
      </c>
      <c r="Q51" s="15">
        <f t="shared" si="0"/>
        <v>2527064880</v>
      </c>
      <c r="S51" s="35">
        <f t="shared" si="9"/>
        <v>11791061319</v>
      </c>
      <c r="T51" s="35">
        <f t="shared" si="2"/>
        <v>45329374109</v>
      </c>
      <c r="U51" s="35">
        <f t="shared" si="3"/>
        <v>12720440957</v>
      </c>
      <c r="V51" s="35">
        <f t="shared" si="4"/>
        <v>7271637526</v>
      </c>
      <c r="W51" s="35">
        <f t="shared" si="5"/>
        <v>10772919832</v>
      </c>
      <c r="X51" s="35">
        <f t="shared" si="6"/>
        <v>7420252748</v>
      </c>
      <c r="Y51" s="35">
        <f t="shared" si="7"/>
        <v>119863343752</v>
      </c>
      <c r="Z51" s="35">
        <f t="shared" si="8"/>
        <v>24557657261</v>
      </c>
    </row>
    <row r="52" spans="1:26">
      <c r="A52" s="19">
        <v>44105</v>
      </c>
      <c r="B52" s="14">
        <v>9.8142718729932472</v>
      </c>
      <c r="C52" s="14">
        <v>38.079158030737183</v>
      </c>
      <c r="D52" s="14">
        <v>10.646182532647707</v>
      </c>
      <c r="E52" s="14">
        <v>6.0503120432488382</v>
      </c>
      <c r="F52" s="14">
        <v>8.8485910667196297</v>
      </c>
      <c r="G52" s="14">
        <v>6.2027790804964189</v>
      </c>
      <c r="H52" s="20">
        <f t="shared" si="1"/>
        <v>20.35870537315698</v>
      </c>
      <c r="I52" s="20"/>
      <c r="J52" s="22">
        <v>1210978071</v>
      </c>
      <c r="K52" s="22">
        <v>5166385278</v>
      </c>
      <c r="L52" s="22">
        <v>1336173754</v>
      </c>
      <c r="M52" s="22">
        <v>770645663</v>
      </c>
      <c r="N52" s="22">
        <v>1060617459</v>
      </c>
      <c r="O52" s="22">
        <v>871326357</v>
      </c>
      <c r="P52" s="21">
        <v>13031219882</v>
      </c>
      <c r="Q52" s="15">
        <f t="shared" si="0"/>
        <v>2615093300</v>
      </c>
      <c r="S52" s="35">
        <f t="shared" si="9"/>
        <v>11850268258</v>
      </c>
      <c r="T52" s="35">
        <f t="shared" si="2"/>
        <v>45993687495</v>
      </c>
      <c r="U52" s="35">
        <f t="shared" si="3"/>
        <v>12880450906</v>
      </c>
      <c r="V52" s="35">
        <f t="shared" si="4"/>
        <v>7315325745</v>
      </c>
      <c r="W52" s="35">
        <f t="shared" si="5"/>
        <v>10713795424</v>
      </c>
      <c r="X52" s="35">
        <f t="shared" si="6"/>
        <v>7514998424</v>
      </c>
      <c r="Y52" s="35">
        <f t="shared" si="7"/>
        <v>120881980730</v>
      </c>
      <c r="Z52" s="35">
        <f t="shared" si="8"/>
        <v>24613454478</v>
      </c>
    </row>
    <row r="53" spans="1:26">
      <c r="A53" s="19">
        <v>44136</v>
      </c>
      <c r="B53" s="14">
        <v>9.8857071281352447</v>
      </c>
      <c r="C53" s="14">
        <v>37.910863583902177</v>
      </c>
      <c r="D53" s="14">
        <v>10.460457650090945</v>
      </c>
      <c r="E53" s="14">
        <v>6.1170916503456274</v>
      </c>
      <c r="F53" s="14">
        <v>8.9039877155552141</v>
      </c>
      <c r="G53" s="14">
        <v>6.2439248412334125</v>
      </c>
      <c r="H53" s="20">
        <f t="shared" si="1"/>
        <v>20.47796743073738</v>
      </c>
      <c r="I53" s="20"/>
      <c r="J53" s="22">
        <v>1145344607</v>
      </c>
      <c r="K53" s="22">
        <v>4774692531</v>
      </c>
      <c r="L53" s="22">
        <v>1189004082</v>
      </c>
      <c r="M53" s="22">
        <v>808003374</v>
      </c>
      <c r="N53" s="22">
        <v>1132315901</v>
      </c>
      <c r="O53" s="22">
        <v>818815615</v>
      </c>
      <c r="P53" s="21">
        <v>12451913697</v>
      </c>
      <c r="Q53" s="15">
        <f t="shared" si="0"/>
        <v>2583737587</v>
      </c>
      <c r="S53" s="35">
        <f t="shared" si="9"/>
        <v>12026339183</v>
      </c>
      <c r="T53" s="35">
        <f t="shared" si="2"/>
        <v>46138435701</v>
      </c>
      <c r="U53" s="35">
        <f t="shared" si="3"/>
        <v>12751093686</v>
      </c>
      <c r="V53" s="35">
        <f t="shared" si="4"/>
        <v>7453258015</v>
      </c>
      <c r="W53" s="35">
        <f t="shared" si="5"/>
        <v>10862507862</v>
      </c>
      <c r="X53" s="35">
        <f t="shared" si="6"/>
        <v>7621717390</v>
      </c>
      <c r="Y53" s="35">
        <f t="shared" si="7"/>
        <v>121798650218</v>
      </c>
      <c r="Z53" s="35">
        <f t="shared" si="8"/>
        <v>24945298381</v>
      </c>
    </row>
    <row r="54" spans="1:26">
      <c r="A54" s="19">
        <v>44166</v>
      </c>
      <c r="B54" s="14">
        <v>9.9400440881628089</v>
      </c>
      <c r="C54" s="14">
        <v>37.847465974489552</v>
      </c>
      <c r="D54" s="14">
        <v>10.383337492459008</v>
      </c>
      <c r="E54" s="14">
        <v>6.1610913962153075</v>
      </c>
      <c r="F54" s="14">
        <v>8.8575450856339231</v>
      </c>
      <c r="G54" s="14">
        <v>6.2754381039480496</v>
      </c>
      <c r="H54" s="20">
        <f t="shared" si="1"/>
        <v>20.535077859091345</v>
      </c>
      <c r="I54" s="20"/>
      <c r="J54" s="22">
        <v>1211316831</v>
      </c>
      <c r="K54" s="22">
        <v>4197974907</v>
      </c>
      <c r="L54" s="22">
        <v>1135789459</v>
      </c>
      <c r="M54" s="22">
        <v>707420731</v>
      </c>
      <c r="N54" s="22">
        <v>1033600170</v>
      </c>
      <c r="O54" s="22">
        <v>808119028</v>
      </c>
      <c r="P54" s="21">
        <v>11541656777</v>
      </c>
      <c r="Q54" s="15">
        <f t="shared" si="0"/>
        <v>2447435651</v>
      </c>
      <c r="S54" s="35">
        <f t="shared" si="9"/>
        <v>12214956012</v>
      </c>
      <c r="T54" s="35">
        <f t="shared" si="2"/>
        <v>46525017474</v>
      </c>
      <c r="U54" s="35">
        <f t="shared" si="3"/>
        <v>12784313770</v>
      </c>
      <c r="V54" s="35">
        <f t="shared" si="4"/>
        <v>7583510846</v>
      </c>
      <c r="W54" s="35">
        <f t="shared" si="5"/>
        <v>10915245361</v>
      </c>
      <c r="X54" s="35">
        <f t="shared" si="6"/>
        <v>7737370851</v>
      </c>
      <c r="Y54" s="35">
        <f t="shared" si="7"/>
        <v>123028317975</v>
      </c>
      <c r="Z54" s="35">
        <f t="shared" si="8"/>
        <v>25267903661</v>
      </c>
    </row>
    <row r="55" spans="1:26">
      <c r="A55" s="19">
        <v>44197</v>
      </c>
      <c r="B55" s="14">
        <v>9.9388089226037071</v>
      </c>
      <c r="C55" s="14">
        <v>37.730788598065487</v>
      </c>
      <c r="D55" s="14">
        <v>10.26746122220864</v>
      </c>
      <c r="E55" s="14">
        <v>6.1660921374553146</v>
      </c>
      <c r="F55" s="14">
        <v>8.8496270163373669</v>
      </c>
      <c r="G55" s="14">
        <v>6.283124835072468</v>
      </c>
      <c r="H55" s="20">
        <f t="shared" si="1"/>
        <v>20.764097268257018</v>
      </c>
      <c r="I55" s="20"/>
      <c r="J55" s="22">
        <v>1200646503</v>
      </c>
      <c r="K55" s="22">
        <v>4473089461</v>
      </c>
      <c r="L55" s="22">
        <v>1241888486</v>
      </c>
      <c r="M55" s="22">
        <v>643440086</v>
      </c>
      <c r="N55" s="22">
        <v>1000396169</v>
      </c>
      <c r="O55" s="22">
        <v>752855324</v>
      </c>
      <c r="P55" s="21">
        <v>11895696969</v>
      </c>
      <c r="Q55" s="15">
        <f t="shared" si="0"/>
        <v>2583380940</v>
      </c>
      <c r="S55" s="35">
        <f t="shared" si="9"/>
        <v>12247333401</v>
      </c>
      <c r="T55" s="35">
        <f t="shared" si="2"/>
        <v>46512275326</v>
      </c>
      <c r="U55" s="35">
        <f t="shared" si="3"/>
        <v>12677858743</v>
      </c>
      <c r="V55" s="35">
        <f t="shared" si="4"/>
        <v>7612025262</v>
      </c>
      <c r="W55" s="35">
        <f t="shared" si="5"/>
        <v>10936573110</v>
      </c>
      <c r="X55" s="35">
        <f t="shared" si="6"/>
        <v>7768841025</v>
      </c>
      <c r="Y55" s="35">
        <f t="shared" si="7"/>
        <v>123377905124</v>
      </c>
      <c r="Z55" s="35">
        <f t="shared" si="8"/>
        <v>25622998257</v>
      </c>
    </row>
    <row r="56" spans="1:26">
      <c r="A56" s="19">
        <v>44228</v>
      </c>
      <c r="B56" s="14">
        <v>10.121157968420128</v>
      </c>
      <c r="C56" s="14">
        <v>37.539597932977472</v>
      </c>
      <c r="D56" s="14">
        <v>10.183407998228867</v>
      </c>
      <c r="E56" s="14">
        <v>6.1507880783324955</v>
      </c>
      <c r="F56" s="14">
        <v>8.7139932127607285</v>
      </c>
      <c r="G56" s="14">
        <v>6.366233409577994</v>
      </c>
      <c r="H56" s="20">
        <f t="shared" si="1"/>
        <v>20.924821399702324</v>
      </c>
      <c r="I56" s="20"/>
      <c r="J56" s="22">
        <v>1151290090</v>
      </c>
      <c r="K56" s="22">
        <v>4283443364</v>
      </c>
      <c r="L56" s="22">
        <v>1216094465</v>
      </c>
      <c r="M56" s="22">
        <v>674352527</v>
      </c>
      <c r="N56" s="22">
        <v>865481058</v>
      </c>
      <c r="O56" s="22">
        <v>717334309</v>
      </c>
      <c r="P56" s="21">
        <v>11133090397</v>
      </c>
      <c r="Q56" s="15">
        <f t="shared" si="0"/>
        <v>2225094584</v>
      </c>
      <c r="S56" s="35">
        <f t="shared" si="9"/>
        <v>12425786275</v>
      </c>
      <c r="T56" s="35">
        <f t="shared" si="2"/>
        <v>46113030176</v>
      </c>
      <c r="U56" s="35">
        <f t="shared" si="3"/>
        <v>12530796219</v>
      </c>
      <c r="V56" s="35">
        <f t="shared" si="4"/>
        <v>7565862043</v>
      </c>
      <c r="W56" s="35">
        <f t="shared" si="5"/>
        <v>10730751378</v>
      </c>
      <c r="X56" s="35">
        <f t="shared" si="6"/>
        <v>7843462669</v>
      </c>
      <c r="Y56" s="35">
        <f t="shared" si="7"/>
        <v>122939148823</v>
      </c>
      <c r="Z56" s="35">
        <f t="shared" si="8"/>
        <v>25729460063</v>
      </c>
    </row>
    <row r="57" spans="1:26">
      <c r="A57" s="19">
        <v>44256</v>
      </c>
      <c r="B57" s="14">
        <v>10.412231265760321</v>
      </c>
      <c r="C57" s="14">
        <v>37.60370651296379</v>
      </c>
      <c r="D57" s="14">
        <v>10.30843620586414</v>
      </c>
      <c r="E57" s="14">
        <v>6.0844335326848125</v>
      </c>
      <c r="F57" s="14">
        <v>8.6214047985459157</v>
      </c>
      <c r="G57" s="14">
        <v>6.3080681345846159</v>
      </c>
      <c r="H57" s="20">
        <f t="shared" si="1"/>
        <v>20.661719549596413</v>
      </c>
      <c r="I57" s="20"/>
      <c r="J57" s="22">
        <v>1407921949</v>
      </c>
      <c r="K57" s="22">
        <v>5276500449</v>
      </c>
      <c r="L57" s="22">
        <v>1503128156</v>
      </c>
      <c r="M57" s="22">
        <v>795839883</v>
      </c>
      <c r="N57" s="22">
        <v>1278753711</v>
      </c>
      <c r="O57" s="22">
        <v>985135030</v>
      </c>
      <c r="P57" s="21">
        <v>13994880250</v>
      </c>
      <c r="Q57" s="15">
        <f t="shared" si="0"/>
        <v>2747601072</v>
      </c>
      <c r="S57" s="35">
        <f t="shared" si="9"/>
        <v>13080403972</v>
      </c>
      <c r="T57" s="35">
        <f t="shared" si="2"/>
        <v>47275050369</v>
      </c>
      <c r="U57" s="35">
        <f t="shared" si="3"/>
        <v>12980247583</v>
      </c>
      <c r="V57" s="35">
        <f t="shared" si="4"/>
        <v>7658760806</v>
      </c>
      <c r="W57" s="35">
        <f t="shared" si="5"/>
        <v>10865184432</v>
      </c>
      <c r="X57" s="35">
        <f t="shared" si="6"/>
        <v>7952462933</v>
      </c>
      <c r="Y57" s="35">
        <f t="shared" si="7"/>
        <v>125810010091</v>
      </c>
      <c r="Z57" s="35">
        <f t="shared" si="8"/>
        <v>25997899996</v>
      </c>
    </row>
    <row r="58" spans="1:26">
      <c r="A58" s="19">
        <v>44287</v>
      </c>
      <c r="B58" s="14">
        <v>10.069478431096623</v>
      </c>
      <c r="C58" s="14">
        <v>38.679039347353566</v>
      </c>
      <c r="D58" s="14">
        <v>10.554228459785323</v>
      </c>
      <c r="E58" s="14">
        <v>6.0660433777042178</v>
      </c>
      <c r="F58" s="14">
        <v>8.27620825684604</v>
      </c>
      <c r="G58" s="14">
        <v>6.0526645550094997</v>
      </c>
      <c r="H58" s="20">
        <f t="shared" si="1"/>
        <v>20.302337572204721</v>
      </c>
      <c r="I58" s="20"/>
      <c r="J58" s="22">
        <v>1209099924</v>
      </c>
      <c r="K58" s="22">
        <v>4538788255</v>
      </c>
      <c r="L58" s="22">
        <v>1141206484</v>
      </c>
      <c r="M58" s="22">
        <v>799136577</v>
      </c>
      <c r="N58" s="22">
        <v>1243098131</v>
      </c>
      <c r="O58" s="22">
        <v>819169892</v>
      </c>
      <c r="P58" s="21">
        <v>12506728847</v>
      </c>
      <c r="Q58" s="15">
        <f t="shared" si="0"/>
        <v>2756229584</v>
      </c>
      <c r="S58" s="35">
        <f t="shared" si="9"/>
        <v>13319412135</v>
      </c>
      <c r="T58" s="35">
        <f t="shared" si="2"/>
        <v>51211572730</v>
      </c>
      <c r="U58" s="35">
        <f t="shared" si="3"/>
        <v>13996127542</v>
      </c>
      <c r="V58" s="35">
        <f t="shared" si="4"/>
        <v>8040569272</v>
      </c>
      <c r="W58" s="35">
        <f t="shared" si="5"/>
        <v>10983184300</v>
      </c>
      <c r="X58" s="35">
        <f t="shared" si="6"/>
        <v>8034701711</v>
      </c>
      <c r="Y58" s="35">
        <f t="shared" si="7"/>
        <v>132486267280</v>
      </c>
      <c r="Z58" s="35">
        <f t="shared" si="8"/>
        <v>26900699590</v>
      </c>
    </row>
    <row r="59" spans="1:26">
      <c r="A59" s="19">
        <v>44317</v>
      </c>
      <c r="B59" s="14">
        <v>9.7525230810142141</v>
      </c>
      <c r="C59" s="14">
        <v>38.991030334660969</v>
      </c>
      <c r="D59" s="14">
        <v>10.562889909229778</v>
      </c>
      <c r="E59" s="14">
        <v>6.0849981742394377</v>
      </c>
      <c r="F59" s="14">
        <v>8.2661588070889334</v>
      </c>
      <c r="G59" s="14">
        <v>6.0350735803344646</v>
      </c>
      <c r="H59" s="20">
        <f t="shared" si="1"/>
        <v>20.307326113432197</v>
      </c>
      <c r="I59" s="20"/>
      <c r="J59" s="22">
        <v>1211649336</v>
      </c>
      <c r="K59" s="22">
        <v>4331322251</v>
      </c>
      <c r="L59" s="22">
        <v>1148511322</v>
      </c>
      <c r="M59" s="22">
        <v>810776992</v>
      </c>
      <c r="N59" s="22">
        <v>1232906487</v>
      </c>
      <c r="O59" s="22">
        <v>779564721</v>
      </c>
      <c r="P59" s="21">
        <v>12283844602</v>
      </c>
      <c r="Q59" s="15">
        <f t="shared" si="0"/>
        <v>2769113493</v>
      </c>
      <c r="S59" s="35">
        <f t="shared" si="9"/>
        <v>13658415757</v>
      </c>
      <c r="T59" s="35">
        <f t="shared" si="2"/>
        <v>54670809132</v>
      </c>
      <c r="U59" s="35">
        <f t="shared" si="3"/>
        <v>14831123645</v>
      </c>
      <c r="V59" s="35">
        <f t="shared" si="4"/>
        <v>8540933532</v>
      </c>
      <c r="W59" s="35">
        <f t="shared" si="5"/>
        <v>11614991635</v>
      </c>
      <c r="X59" s="35">
        <f t="shared" si="6"/>
        <v>8483135728</v>
      </c>
      <c r="Y59" s="35">
        <f t="shared" si="7"/>
        <v>140292187273</v>
      </c>
      <c r="Z59" s="35">
        <f t="shared" si="8"/>
        <v>28492777844</v>
      </c>
    </row>
    <row r="60" spans="1:26">
      <c r="A60" s="19">
        <v>44348</v>
      </c>
      <c r="B60" s="14">
        <v>9.7560438963080927</v>
      </c>
      <c r="C60" s="14">
        <v>38.3493768954648</v>
      </c>
      <c r="D60" s="14">
        <v>10.360833557064019</v>
      </c>
      <c r="E60" s="14">
        <v>6.1739823446748012</v>
      </c>
      <c r="F60" s="14">
        <v>8.4661633207679508</v>
      </c>
      <c r="G60" s="14">
        <v>6.2184031440802769</v>
      </c>
      <c r="H60" s="20">
        <f t="shared" si="1"/>
        <v>20.675196841640059</v>
      </c>
      <c r="I60" s="20"/>
      <c r="J60" s="22">
        <v>1283439723</v>
      </c>
      <c r="K60" s="22">
        <v>4462809286</v>
      </c>
      <c r="L60" s="22">
        <v>1280038177</v>
      </c>
      <c r="M60" s="22">
        <v>775118606</v>
      </c>
      <c r="N60" s="22">
        <v>1113707796</v>
      </c>
      <c r="O60" s="22">
        <v>824560982</v>
      </c>
      <c r="P60" s="21">
        <v>12424754138</v>
      </c>
      <c r="Q60" s="15">
        <f t="shared" si="0"/>
        <v>2685079568</v>
      </c>
      <c r="S60" s="35">
        <f t="shared" si="9"/>
        <v>14128724989</v>
      </c>
      <c r="T60" s="35">
        <f t="shared" si="2"/>
        <v>55614600814</v>
      </c>
      <c r="U60" s="35">
        <f t="shared" si="3"/>
        <v>15041833062</v>
      </c>
      <c r="V60" s="35">
        <f t="shared" si="4"/>
        <v>8961302349</v>
      </c>
      <c r="W60" s="35">
        <f t="shared" si="5"/>
        <v>12301709247</v>
      </c>
      <c r="X60" s="35">
        <f t="shared" si="6"/>
        <v>9038609389</v>
      </c>
      <c r="Y60" s="35">
        <f t="shared" si="7"/>
        <v>145084912516</v>
      </c>
      <c r="Z60" s="35">
        <f t="shared" si="8"/>
        <v>29998132666</v>
      </c>
    </row>
    <row r="61" spans="1:26">
      <c r="A61" s="19">
        <v>44378</v>
      </c>
      <c r="B61" s="14">
        <v>9.7932178992903243</v>
      </c>
      <c r="C61" s="14">
        <v>37.77547683243845</v>
      </c>
      <c r="D61" s="14">
        <v>10.187944696070371</v>
      </c>
      <c r="E61" s="14">
        <v>6.1483594380847126</v>
      </c>
      <c r="F61" s="14">
        <v>8.7377493269567221</v>
      </c>
      <c r="G61" s="14">
        <v>6.3164020841585193</v>
      </c>
      <c r="H61" s="20">
        <f t="shared" si="1"/>
        <v>21.040849723000903</v>
      </c>
      <c r="I61" s="20"/>
      <c r="J61" s="22">
        <v>1228871097</v>
      </c>
      <c r="K61" s="22">
        <v>4385788462</v>
      </c>
      <c r="L61" s="22">
        <v>1126881074</v>
      </c>
      <c r="M61" s="22">
        <v>777773715</v>
      </c>
      <c r="N61" s="22">
        <v>1146505816</v>
      </c>
      <c r="O61" s="22">
        <v>734249225</v>
      </c>
      <c r="P61" s="21">
        <v>12174994028</v>
      </c>
      <c r="Q61" s="15">
        <f t="shared" si="0"/>
        <v>2774924639</v>
      </c>
      <c r="S61" s="35">
        <f t="shared" si="9"/>
        <v>14368411174</v>
      </c>
      <c r="T61" s="35">
        <f t="shared" si="2"/>
        <v>55516096796</v>
      </c>
      <c r="U61" s="35">
        <f t="shared" si="3"/>
        <v>14985340568</v>
      </c>
      <c r="V61" s="35">
        <f t="shared" si="4"/>
        <v>9042221921</v>
      </c>
      <c r="W61" s="35">
        <f t="shared" si="5"/>
        <v>12864061687</v>
      </c>
      <c r="X61" s="35">
        <f t="shared" si="6"/>
        <v>9302493523</v>
      </c>
      <c r="Y61" s="35">
        <f t="shared" si="7"/>
        <v>147009784471</v>
      </c>
      <c r="Z61" s="35">
        <f t="shared" si="8"/>
        <v>30931158802</v>
      </c>
    </row>
    <row r="62" spans="1:26">
      <c r="A62" s="19">
        <v>44409</v>
      </c>
      <c r="B62" s="14">
        <v>9.8816699048997236</v>
      </c>
      <c r="C62" s="14">
        <v>37.302038911367788</v>
      </c>
      <c r="D62" s="14">
        <v>10.056067404198602</v>
      </c>
      <c r="E62" s="14">
        <v>6.2131099269579559</v>
      </c>
      <c r="F62" s="14">
        <v>8.8752173539213555</v>
      </c>
      <c r="G62" s="14">
        <v>6.4298064486604956</v>
      </c>
      <c r="H62" s="20">
        <f t="shared" si="1"/>
        <v>21.242090049994076</v>
      </c>
      <c r="I62" s="20"/>
      <c r="J62" s="22">
        <v>1348802862</v>
      </c>
      <c r="K62" s="22">
        <v>4809449449</v>
      </c>
      <c r="L62" s="22">
        <v>1304420922</v>
      </c>
      <c r="M62" s="22">
        <v>895494638</v>
      </c>
      <c r="N62" s="22">
        <v>1222372433</v>
      </c>
      <c r="O62" s="22">
        <v>897999855</v>
      </c>
      <c r="P62" s="21">
        <v>13374865323</v>
      </c>
      <c r="Q62" s="15">
        <f t="shared" si="0"/>
        <v>2896325164</v>
      </c>
      <c r="S62" s="35">
        <f t="shared" si="9"/>
        <v>14675156310</v>
      </c>
      <c r="T62" s="35">
        <f t="shared" si="2"/>
        <v>55502796177</v>
      </c>
      <c r="U62" s="35">
        <f t="shared" si="3"/>
        <v>14970955767</v>
      </c>
      <c r="V62" s="35">
        <f t="shared" si="4"/>
        <v>9248712997</v>
      </c>
      <c r="W62" s="35">
        <f t="shared" si="5"/>
        <v>13226829218</v>
      </c>
      <c r="X62" s="35">
        <f t="shared" si="6"/>
        <v>9585966654</v>
      </c>
      <c r="Y62" s="35">
        <f t="shared" si="7"/>
        <v>148821497585</v>
      </c>
      <c r="Z62" s="35">
        <f t="shared" si="8"/>
        <v>31611080462</v>
      </c>
    </row>
    <row r="63" spans="1:26">
      <c r="A63" s="19">
        <v>44440</v>
      </c>
      <c r="B63" s="14">
        <v>10.000777819597072</v>
      </c>
      <c r="C63" s="14">
        <v>36.993086509216134</v>
      </c>
      <c r="D63" s="14">
        <v>9.9271853761536715</v>
      </c>
      <c r="E63" s="14">
        <v>6.2554605552763123</v>
      </c>
      <c r="F63" s="14">
        <v>8.9824106651535356</v>
      </c>
      <c r="G63" s="14">
        <v>6.4944891509667855</v>
      </c>
      <c r="H63" s="20">
        <f t="shared" si="1"/>
        <v>21.346589923636486</v>
      </c>
      <c r="I63" s="20"/>
      <c r="J63" s="22">
        <v>1254940779</v>
      </c>
      <c r="K63" s="22">
        <v>4401827365</v>
      </c>
      <c r="L63" s="22">
        <v>1167641428</v>
      </c>
      <c r="M63" s="22">
        <v>860576615</v>
      </c>
      <c r="N63" s="22">
        <v>1068325683</v>
      </c>
      <c r="O63" s="22">
        <v>681807281</v>
      </c>
      <c r="P63" s="21">
        <v>12146312492</v>
      </c>
      <c r="Q63" s="15">
        <f t="shared" si="0"/>
        <v>2711193341</v>
      </c>
      <c r="S63" s="35">
        <f t="shared" si="9"/>
        <v>14864301772</v>
      </c>
      <c r="T63" s="35">
        <f t="shared" si="2"/>
        <v>55102071058</v>
      </c>
      <c r="U63" s="35">
        <f t="shared" si="3"/>
        <v>14790777809</v>
      </c>
      <c r="V63" s="35">
        <f t="shared" si="4"/>
        <v>9318579407</v>
      </c>
      <c r="W63" s="35">
        <f t="shared" si="5"/>
        <v>13398080814</v>
      </c>
      <c r="X63" s="35">
        <f t="shared" si="6"/>
        <v>9690937619</v>
      </c>
      <c r="Y63" s="35">
        <f t="shared" si="7"/>
        <v>148959957402</v>
      </c>
      <c r="Z63" s="35">
        <f t="shared" si="8"/>
        <v>31795208923</v>
      </c>
    </row>
    <row r="64" spans="1:26">
      <c r="A64" s="19">
        <v>44470</v>
      </c>
      <c r="B64" s="14">
        <v>10.071584284610127</v>
      </c>
      <c r="C64" s="14">
        <v>36.771475607484199</v>
      </c>
      <c r="D64" s="14">
        <v>9.9630164481871368</v>
      </c>
      <c r="E64" s="14">
        <v>6.2622075736796372</v>
      </c>
      <c r="F64" s="14">
        <v>9.0342918933938776</v>
      </c>
      <c r="G64" s="14">
        <v>6.4149398009375425</v>
      </c>
      <c r="H64" s="20">
        <f t="shared" si="1"/>
        <v>21.482484391707473</v>
      </c>
      <c r="I64" s="20"/>
      <c r="J64" s="22">
        <v>1287286303</v>
      </c>
      <c r="K64" s="22">
        <v>4736489331</v>
      </c>
      <c r="L64" s="22">
        <v>1359958248</v>
      </c>
      <c r="M64" s="22">
        <v>762227399</v>
      </c>
      <c r="N64" s="22">
        <v>1111400936</v>
      </c>
      <c r="O64" s="22">
        <v>733840278</v>
      </c>
      <c r="P64" s="21">
        <v>12746058738</v>
      </c>
      <c r="Q64" s="15">
        <f t="shared" si="0"/>
        <v>2754856243</v>
      </c>
      <c r="S64" s="35">
        <f t="shared" si="9"/>
        <v>14940610004</v>
      </c>
      <c r="T64" s="35">
        <f t="shared" si="2"/>
        <v>54672175111</v>
      </c>
      <c r="U64" s="35">
        <f t="shared" si="3"/>
        <v>14814562303</v>
      </c>
      <c r="V64" s="35">
        <f t="shared" si="4"/>
        <v>9310161143</v>
      </c>
      <c r="W64" s="35">
        <f t="shared" si="5"/>
        <v>13448864291</v>
      </c>
      <c r="X64" s="35">
        <f t="shared" si="6"/>
        <v>9553451540</v>
      </c>
      <c r="Y64" s="35">
        <f t="shared" si="7"/>
        <v>148674796258</v>
      </c>
      <c r="Z64" s="35">
        <f t="shared" si="8"/>
        <v>31934971866</v>
      </c>
    </row>
    <row r="65" spans="1:26">
      <c r="A65" s="19">
        <v>44501</v>
      </c>
      <c r="B65" s="14">
        <v>10.132550317308347</v>
      </c>
      <c r="C65" s="14">
        <v>36.705113868305489</v>
      </c>
      <c r="D65" s="14">
        <v>10.110256613893732</v>
      </c>
      <c r="E65" s="14">
        <v>6.2778516437866942</v>
      </c>
      <c r="F65" s="14">
        <v>8.9251268759201725</v>
      </c>
      <c r="G65" s="14">
        <v>6.3069287780183299</v>
      </c>
      <c r="H65" s="20">
        <f t="shared" si="1"/>
        <v>21.542171902767237</v>
      </c>
      <c r="I65" s="20"/>
      <c r="J65" s="22">
        <v>1214999487</v>
      </c>
      <c r="K65" s="22">
        <v>4600567780</v>
      </c>
      <c r="L65" s="22">
        <v>1387449428</v>
      </c>
      <c r="M65" s="22">
        <v>817428441</v>
      </c>
      <c r="N65" s="22">
        <v>951015277</v>
      </c>
      <c r="O65" s="22">
        <v>645283657</v>
      </c>
      <c r="P65" s="21">
        <v>12244072203</v>
      </c>
      <c r="Q65" s="15">
        <f t="shared" si="0"/>
        <v>2627328133</v>
      </c>
      <c r="S65" s="35">
        <f t="shared" si="9"/>
        <v>15010264884</v>
      </c>
      <c r="T65" s="35">
        <f t="shared" si="2"/>
        <v>54498050360</v>
      </c>
      <c r="U65" s="35">
        <f t="shared" si="3"/>
        <v>15013007649</v>
      </c>
      <c r="V65" s="35">
        <f t="shared" si="4"/>
        <v>9319586210</v>
      </c>
      <c r="W65" s="35">
        <f t="shared" si="5"/>
        <v>13267563667</v>
      </c>
      <c r="X65" s="35">
        <f t="shared" si="6"/>
        <v>9379919582</v>
      </c>
      <c r="Y65" s="35">
        <f t="shared" si="7"/>
        <v>148466954764</v>
      </c>
      <c r="Z65" s="35">
        <f t="shared" si="8"/>
        <v>31978562412</v>
      </c>
    </row>
    <row r="66" spans="1:26">
      <c r="A66" s="19">
        <v>44531</v>
      </c>
      <c r="B66" s="14">
        <v>10.112544421490217</v>
      </c>
      <c r="C66" s="14">
        <v>36.694651239515572</v>
      </c>
      <c r="D66" s="14">
        <v>10.133952736455425</v>
      </c>
      <c r="E66" s="14">
        <v>6.2529511927980312</v>
      </c>
      <c r="F66" s="14">
        <v>8.8888685113320811</v>
      </c>
      <c r="G66" s="14">
        <v>6.2616242603502821</v>
      </c>
      <c r="H66" s="20">
        <f t="shared" si="1"/>
        <v>21.655407638058378</v>
      </c>
      <c r="I66" s="20"/>
      <c r="J66" s="22">
        <v>1204732325</v>
      </c>
      <c r="K66" s="22">
        <v>4272171846</v>
      </c>
      <c r="L66" s="22">
        <v>1194463813</v>
      </c>
      <c r="M66" s="22">
        <v>684817927</v>
      </c>
      <c r="N66" s="22">
        <v>1001219161</v>
      </c>
      <c r="O66" s="22">
        <v>755976726</v>
      </c>
      <c r="P66" s="21">
        <v>11780187291</v>
      </c>
      <c r="Q66" s="15">
        <f t="shared" si="0"/>
        <v>2666805493</v>
      </c>
      <c r="S66" s="35">
        <f t="shared" si="9"/>
        <v>15003680378</v>
      </c>
      <c r="T66" s="35">
        <f t="shared" si="2"/>
        <v>54572247299</v>
      </c>
      <c r="U66" s="35">
        <f t="shared" si="3"/>
        <v>15071682003</v>
      </c>
      <c r="V66" s="35">
        <f t="shared" si="4"/>
        <v>9296983406</v>
      </c>
      <c r="W66" s="35">
        <f t="shared" si="5"/>
        <v>13235182658</v>
      </c>
      <c r="X66" s="35">
        <f t="shared" si="6"/>
        <v>9327777280</v>
      </c>
      <c r="Y66" s="35">
        <f t="shared" si="7"/>
        <v>148705485278</v>
      </c>
      <c r="Z66" s="35">
        <f t="shared" si="8"/>
        <v>32197932254</v>
      </c>
    </row>
    <row r="67" spans="1:26">
      <c r="A67" s="19">
        <v>44562</v>
      </c>
      <c r="B67" s="14">
        <v>10.169482898620382</v>
      </c>
      <c r="C67" s="14">
        <v>36.618630608974946</v>
      </c>
      <c r="D67" s="14">
        <v>10.131325186531255</v>
      </c>
      <c r="E67" s="14">
        <v>6.2489741800945078</v>
      </c>
      <c r="F67" s="14">
        <v>8.9150423130294083</v>
      </c>
      <c r="G67" s="14">
        <v>6.2863240384093011</v>
      </c>
      <c r="H67" s="20">
        <f t="shared" si="1"/>
        <v>21.630220774340202</v>
      </c>
      <c r="I67" s="20"/>
      <c r="J67" s="22">
        <v>1344976858</v>
      </c>
      <c r="K67" s="22">
        <v>4580958279</v>
      </c>
      <c r="L67" s="22">
        <v>1296695591</v>
      </c>
      <c r="M67" s="22">
        <v>674114193</v>
      </c>
      <c r="N67" s="22">
        <v>1091601115</v>
      </c>
      <c r="O67" s="22">
        <v>826891941</v>
      </c>
      <c r="P67" s="21">
        <v>12487840199</v>
      </c>
      <c r="Q67" s="15">
        <f t="shared" si="0"/>
        <v>2672602222</v>
      </c>
      <c r="S67" s="35">
        <f t="shared" si="9"/>
        <v>15148010733</v>
      </c>
      <c r="T67" s="35">
        <f t="shared" si="2"/>
        <v>54680116117</v>
      </c>
      <c r="U67" s="35">
        <f t="shared" si="3"/>
        <v>15126489108</v>
      </c>
      <c r="V67" s="35">
        <f t="shared" si="4"/>
        <v>9327657513</v>
      </c>
      <c r="W67" s="35">
        <f t="shared" si="5"/>
        <v>13326387604</v>
      </c>
      <c r="X67" s="35">
        <f t="shared" si="6"/>
        <v>9401813897</v>
      </c>
      <c r="Y67" s="35">
        <f t="shared" si="7"/>
        <v>149297628508</v>
      </c>
      <c r="Z67" s="35">
        <f t="shared" si="8"/>
        <v>32287153536</v>
      </c>
    </row>
    <row r="68" spans="1:26">
      <c r="A68" s="19">
        <v>44593</v>
      </c>
      <c r="B68" s="14">
        <v>10.167269182641963</v>
      </c>
      <c r="C68" s="14">
        <v>36.613806232508949</v>
      </c>
      <c r="D68" s="14">
        <v>10.046560626747468</v>
      </c>
      <c r="E68" s="14">
        <v>6.2141566367541436</v>
      </c>
      <c r="F68" s="14">
        <v>8.959788478327134</v>
      </c>
      <c r="G68" s="14">
        <v>6.2530247951601572</v>
      </c>
      <c r="H68" s="20">
        <f t="shared" si="1"/>
        <v>21.745394047860188</v>
      </c>
      <c r="I68" s="20"/>
      <c r="J68" s="22">
        <v>1280111721</v>
      </c>
      <c r="K68" s="22">
        <v>4755441986</v>
      </c>
      <c r="L68" s="22">
        <v>1218975638</v>
      </c>
      <c r="M68" s="22">
        <v>703026814</v>
      </c>
      <c r="N68" s="22">
        <v>1048233800</v>
      </c>
      <c r="O68" s="22">
        <v>748724009</v>
      </c>
      <c r="P68" s="21">
        <v>12433350127</v>
      </c>
      <c r="Q68" s="15">
        <f t="shared" si="0"/>
        <v>2678836159</v>
      </c>
      <c r="S68" s="35">
        <f t="shared" si="9"/>
        <v>15276832364</v>
      </c>
      <c r="T68" s="35">
        <f t="shared" si="2"/>
        <v>55152114739</v>
      </c>
      <c r="U68" s="35">
        <f t="shared" si="3"/>
        <v>15129370281</v>
      </c>
      <c r="V68" s="35">
        <f t="shared" si="4"/>
        <v>9356331800</v>
      </c>
      <c r="W68" s="35">
        <f t="shared" si="5"/>
        <v>13509140346</v>
      </c>
      <c r="X68" s="35">
        <f t="shared" si="6"/>
        <v>9433203597</v>
      </c>
      <c r="Y68" s="35">
        <f t="shared" si="7"/>
        <v>150597888238</v>
      </c>
      <c r="Z68" s="35">
        <f t="shared" si="8"/>
        <v>32740895111</v>
      </c>
    </row>
    <row r="69" spans="1:26">
      <c r="A69" s="19">
        <v>44621</v>
      </c>
      <c r="B69" s="14">
        <v>10.109614329815509</v>
      </c>
      <c r="C69" s="14">
        <v>36.655766323355991</v>
      </c>
      <c r="D69" s="14">
        <v>10.064274442494943</v>
      </c>
      <c r="E69" s="14">
        <v>6.1870781587387143</v>
      </c>
      <c r="F69" s="14">
        <v>8.9331517481808032</v>
      </c>
      <c r="G69" s="14">
        <v>6.2081734169963436</v>
      </c>
      <c r="H69" s="20">
        <f t="shared" si="1"/>
        <v>21.841941580417696</v>
      </c>
      <c r="I69" s="20"/>
      <c r="J69" s="22">
        <v>1429902605</v>
      </c>
      <c r="K69" s="22">
        <v>5727159991</v>
      </c>
      <c r="L69" s="22">
        <v>1634362888</v>
      </c>
      <c r="M69" s="22">
        <v>820703723</v>
      </c>
      <c r="N69" s="22">
        <v>1333236078</v>
      </c>
      <c r="O69" s="22">
        <v>984090736</v>
      </c>
      <c r="P69" s="21">
        <v>15056260978</v>
      </c>
      <c r="Q69" s="15">
        <f t="shared" si="0"/>
        <v>3126804957</v>
      </c>
      <c r="S69" s="35">
        <f t="shared" si="9"/>
        <v>15298813020</v>
      </c>
      <c r="T69" s="35">
        <f t="shared" si="2"/>
        <v>55602774281</v>
      </c>
      <c r="U69" s="35">
        <f t="shared" si="3"/>
        <v>15260605013</v>
      </c>
      <c r="V69" s="35">
        <f t="shared" si="4"/>
        <v>9381195640</v>
      </c>
      <c r="W69" s="35">
        <f t="shared" si="5"/>
        <v>13563622713</v>
      </c>
      <c r="X69" s="35">
        <f t="shared" si="6"/>
        <v>9432159303</v>
      </c>
      <c r="Y69" s="35">
        <f t="shared" si="7"/>
        <v>151659268966</v>
      </c>
      <c r="Z69" s="35">
        <f t="shared" si="8"/>
        <v>33120098996</v>
      </c>
    </row>
    <row r="70" spans="1:26">
      <c r="A70" s="19">
        <v>44652</v>
      </c>
      <c r="B70" s="14">
        <v>10.156674033641766</v>
      </c>
      <c r="C70" s="14">
        <v>36.594680750118627</v>
      </c>
      <c r="D70" s="14">
        <v>10.094326673520342</v>
      </c>
      <c r="E70" s="14">
        <v>6.1730676231246253</v>
      </c>
      <c r="F70" s="14">
        <v>8.8817538102007312</v>
      </c>
      <c r="G70" s="14">
        <v>6.2787589532595804</v>
      </c>
      <c r="H70" s="20">
        <f t="shared" si="1"/>
        <v>21.820738156134325</v>
      </c>
      <c r="I70" s="20"/>
      <c r="J70" s="22">
        <v>1458945261</v>
      </c>
      <c r="K70" s="22">
        <v>5078440779</v>
      </c>
      <c r="L70" s="22">
        <v>1359753417</v>
      </c>
      <c r="M70" s="22">
        <v>884786794</v>
      </c>
      <c r="N70" s="22">
        <v>1319944671</v>
      </c>
      <c r="O70" s="22">
        <v>1035988527</v>
      </c>
      <c r="P70" s="21">
        <v>14242087270</v>
      </c>
      <c r="Q70" s="15">
        <f t="shared" si="0"/>
        <v>3104227821</v>
      </c>
      <c r="S70" s="35">
        <f t="shared" si="9"/>
        <v>15548658357</v>
      </c>
      <c r="T70" s="35">
        <f t="shared" si="2"/>
        <v>56142426805</v>
      </c>
      <c r="U70" s="35">
        <f t="shared" si="3"/>
        <v>15479151946</v>
      </c>
      <c r="V70" s="35">
        <f t="shared" si="4"/>
        <v>9466845857</v>
      </c>
      <c r="W70" s="35">
        <f t="shared" si="5"/>
        <v>13640469253</v>
      </c>
      <c r="X70" s="35">
        <f t="shared" si="6"/>
        <v>9648977938</v>
      </c>
      <c r="Y70" s="35">
        <f t="shared" si="7"/>
        <v>153394627389</v>
      </c>
      <c r="Z70" s="35">
        <f t="shared" si="8"/>
        <v>33468097233</v>
      </c>
    </row>
    <row r="71" spans="1:26">
      <c r="A71" s="19">
        <v>44682</v>
      </c>
      <c r="B71" s="14">
        <v>10.12963284627593</v>
      </c>
      <c r="C71" s="14">
        <v>36.704062929371403</v>
      </c>
      <c r="D71" s="14">
        <v>10.11625533004946</v>
      </c>
      <c r="E71" s="14">
        <v>6.0982818386488136</v>
      </c>
      <c r="F71" s="14">
        <v>8.8379368973684205</v>
      </c>
      <c r="G71" s="14">
        <v>6.2927647302358158</v>
      </c>
      <c r="H71" s="20">
        <f t="shared" si="1"/>
        <v>21.821065428050147</v>
      </c>
      <c r="I71" s="20"/>
      <c r="J71" s="22">
        <v>1461831848</v>
      </c>
      <c r="K71" s="22">
        <v>5537388776</v>
      </c>
      <c r="L71" s="22">
        <v>1471475723</v>
      </c>
      <c r="M71" s="22">
        <v>868805502</v>
      </c>
      <c r="N71" s="22">
        <v>1418185089</v>
      </c>
      <c r="O71" s="22">
        <v>980861903</v>
      </c>
      <c r="P71" s="21">
        <v>15129635246</v>
      </c>
      <c r="Q71" s="15">
        <f t="shared" ref="Q71:Q113" si="10">P71-J71-K71-L71-M71-N71-O71</f>
        <v>3391086405</v>
      </c>
      <c r="S71" s="35">
        <f t="shared" ref="S71:S113" si="11">SUM(J60:J71)</f>
        <v>15798840869</v>
      </c>
      <c r="T71" s="35">
        <f t="shared" ref="T71:T113" si="12">SUM(K60:K71)</f>
        <v>57348493330</v>
      </c>
      <c r="U71" s="35">
        <f t="shared" ref="U71:U113" si="13">SUM(L60:L71)</f>
        <v>15802116347</v>
      </c>
      <c r="V71" s="35">
        <f t="shared" ref="V71:V113" si="14">SUM(M60:M71)</f>
        <v>9524874367</v>
      </c>
      <c r="W71" s="35">
        <f t="shared" ref="W71:W113" si="15">SUM(N60:N71)</f>
        <v>13825747855</v>
      </c>
      <c r="X71" s="35">
        <f t="shared" ref="X71:X113" si="16">SUM(O60:O71)</f>
        <v>9850275120</v>
      </c>
      <c r="Y71" s="35">
        <f t="shared" ref="Y71:Y113" si="17">SUM(P60:P71)</f>
        <v>156240418033</v>
      </c>
      <c r="Z71" s="35">
        <f t="shared" ref="Z71:Z113" si="18">SUM(Q60:Q71)</f>
        <v>34090070145</v>
      </c>
    </row>
    <row r="72" spans="1:26">
      <c r="A72" s="19">
        <v>44713</v>
      </c>
      <c r="B72" s="14">
        <v>10.123848753533732</v>
      </c>
      <c r="C72" s="14">
        <v>36.806932303177412</v>
      </c>
      <c r="D72" s="14">
        <v>10.13234957353534</v>
      </c>
      <c r="E72" s="14">
        <v>6.0311226696808733</v>
      </c>
      <c r="F72" s="14">
        <v>8.6909175435559671</v>
      </c>
      <c r="G72" s="14">
        <v>6.3162782669751696</v>
      </c>
      <c r="H72" s="20">
        <f t="shared" ref="H72:H114" si="19">100-SUM(B72:G72)</f>
        <v>21.898550889541511</v>
      </c>
      <c r="I72" s="20"/>
      <c r="J72" s="22">
        <v>1447059380</v>
      </c>
      <c r="K72" s="22">
        <v>5235956331</v>
      </c>
      <c r="L72" s="22">
        <v>1475031491</v>
      </c>
      <c r="M72" s="22">
        <v>771290368</v>
      </c>
      <c r="N72" s="22">
        <v>1029757227</v>
      </c>
      <c r="O72" s="22">
        <v>967682977</v>
      </c>
      <c r="P72" s="21">
        <v>14101340010</v>
      </c>
      <c r="Q72" s="15">
        <f t="shared" si="10"/>
        <v>3174562236</v>
      </c>
      <c r="S72" s="35">
        <f t="shared" si="11"/>
        <v>15962460526</v>
      </c>
      <c r="T72" s="35">
        <f t="shared" si="12"/>
        <v>58121640375</v>
      </c>
      <c r="U72" s="35">
        <f t="shared" si="13"/>
        <v>15997109661</v>
      </c>
      <c r="V72" s="35">
        <f t="shared" si="14"/>
        <v>9521046129</v>
      </c>
      <c r="W72" s="35">
        <f t="shared" si="15"/>
        <v>13741797286</v>
      </c>
      <c r="X72" s="35">
        <f t="shared" si="16"/>
        <v>9993397115</v>
      </c>
      <c r="Y72" s="35">
        <f t="shared" si="17"/>
        <v>157917003905</v>
      </c>
      <c r="Z72" s="35">
        <f t="shared" si="18"/>
        <v>34579552813</v>
      </c>
    </row>
    <row r="73" spans="1:26">
      <c r="A73" s="19">
        <v>44743</v>
      </c>
      <c r="B73" s="14">
        <v>10.149079223212429</v>
      </c>
      <c r="C73" s="14">
        <v>36.875970478432109</v>
      </c>
      <c r="D73" s="14">
        <v>10.14082243881708</v>
      </c>
      <c r="E73" s="14">
        <v>5.9804465753938745</v>
      </c>
      <c r="F73" s="14">
        <v>8.6153571035713465</v>
      </c>
      <c r="G73" s="14">
        <v>6.3445644384423403</v>
      </c>
      <c r="H73" s="20">
        <f t="shared" si="19"/>
        <v>21.893759742130811</v>
      </c>
      <c r="I73" s="20"/>
      <c r="J73" s="22">
        <v>1435316047</v>
      </c>
      <c r="K73" s="22">
        <v>5085116260</v>
      </c>
      <c r="L73" s="22">
        <v>1302609332</v>
      </c>
      <c r="M73" s="22">
        <v>792322683</v>
      </c>
      <c r="N73" s="22">
        <v>1166081886</v>
      </c>
      <c r="O73" s="22">
        <v>881520811</v>
      </c>
      <c r="P73" s="21">
        <v>13785028238</v>
      </c>
      <c r="Q73" s="15">
        <f t="shared" si="10"/>
        <v>3122061219</v>
      </c>
      <c r="S73" s="35">
        <f t="shared" si="11"/>
        <v>16168905476</v>
      </c>
      <c r="T73" s="35">
        <f t="shared" si="12"/>
        <v>58820968173</v>
      </c>
      <c r="U73" s="35">
        <f t="shared" si="13"/>
        <v>16172837919</v>
      </c>
      <c r="V73" s="35">
        <f t="shared" si="14"/>
        <v>9535595097</v>
      </c>
      <c r="W73" s="35">
        <f t="shared" si="15"/>
        <v>13761373356</v>
      </c>
      <c r="X73" s="35">
        <f t="shared" si="16"/>
        <v>10140668701</v>
      </c>
      <c r="Y73" s="35">
        <f t="shared" si="17"/>
        <v>159527038115</v>
      </c>
      <c r="Z73" s="35">
        <f t="shared" si="18"/>
        <v>34926689393</v>
      </c>
    </row>
    <row r="74" spans="1:26">
      <c r="A74" s="19">
        <v>44774</v>
      </c>
      <c r="B74" s="14">
        <v>10.156236726318983</v>
      </c>
      <c r="C74" s="14">
        <v>37.0838873678101</v>
      </c>
      <c r="D74" s="14">
        <v>10.162281132419203</v>
      </c>
      <c r="E74" s="14">
        <v>5.9249192983606305</v>
      </c>
      <c r="F74" s="14">
        <v>8.3812139878927834</v>
      </c>
      <c r="G74" s="14">
        <v>6.3375843877996729</v>
      </c>
      <c r="H74" s="20">
        <f t="shared" si="19"/>
        <v>21.953877099398625</v>
      </c>
      <c r="I74" s="20"/>
      <c r="J74" s="22">
        <v>1576794599</v>
      </c>
      <c r="K74" s="22">
        <v>5917369661</v>
      </c>
      <c r="L74" s="22">
        <v>1553422949</v>
      </c>
      <c r="M74" s="22">
        <v>931585384</v>
      </c>
      <c r="N74" s="22">
        <v>1025289683</v>
      </c>
      <c r="O74" s="22">
        <v>1020970099</v>
      </c>
      <c r="P74" s="21">
        <v>15481606623</v>
      </c>
      <c r="Q74" s="15">
        <f t="shared" si="10"/>
        <v>3456174248</v>
      </c>
      <c r="S74" s="35">
        <f t="shared" si="11"/>
        <v>16396897213</v>
      </c>
      <c r="T74" s="35">
        <f t="shared" si="12"/>
        <v>59928888385</v>
      </c>
      <c r="U74" s="35">
        <f t="shared" si="13"/>
        <v>16421839946</v>
      </c>
      <c r="V74" s="35">
        <f t="shared" si="14"/>
        <v>9571685843</v>
      </c>
      <c r="W74" s="35">
        <f t="shared" si="15"/>
        <v>13564290606</v>
      </c>
      <c r="X74" s="35">
        <f t="shared" si="16"/>
        <v>10263638945</v>
      </c>
      <c r="Y74" s="35">
        <f t="shared" si="17"/>
        <v>161633779415</v>
      </c>
      <c r="Z74" s="35">
        <f t="shared" si="18"/>
        <v>35486538477</v>
      </c>
    </row>
    <row r="75" spans="1:26">
      <c r="A75" s="19">
        <v>44805</v>
      </c>
      <c r="B75" s="14">
        <v>10.079215886100169</v>
      </c>
      <c r="C75" s="14">
        <v>37.192595410371375</v>
      </c>
      <c r="D75" s="14">
        <v>10.184489442257208</v>
      </c>
      <c r="E75" s="14">
        <v>5.8765509259690347</v>
      </c>
      <c r="F75" s="14">
        <v>8.3332991089999027</v>
      </c>
      <c r="G75" s="14">
        <v>6.4108026700285494</v>
      </c>
      <c r="H75" s="20">
        <f t="shared" si="19"/>
        <v>21.923046556273761</v>
      </c>
      <c r="I75" s="20"/>
      <c r="J75" s="22">
        <v>1406330193</v>
      </c>
      <c r="K75" s="22">
        <v>5577212108</v>
      </c>
      <c r="L75" s="22">
        <v>1479247951</v>
      </c>
      <c r="M75" s="22">
        <v>941251226</v>
      </c>
      <c r="N75" s="22">
        <v>1217307219</v>
      </c>
      <c r="O75" s="22">
        <v>974473420</v>
      </c>
      <c r="P75" s="21">
        <v>14851536250</v>
      </c>
      <c r="Q75" s="15">
        <f t="shared" si="10"/>
        <v>3255714133</v>
      </c>
      <c r="S75" s="35">
        <f t="shared" si="11"/>
        <v>16548286627</v>
      </c>
      <c r="T75" s="35">
        <f t="shared" si="12"/>
        <v>61104273128</v>
      </c>
      <c r="U75" s="35">
        <f t="shared" si="13"/>
        <v>16733446469</v>
      </c>
      <c r="V75" s="35">
        <f t="shared" si="14"/>
        <v>9652360454</v>
      </c>
      <c r="W75" s="35">
        <f t="shared" si="15"/>
        <v>13713272142</v>
      </c>
      <c r="X75" s="35">
        <f t="shared" si="16"/>
        <v>10556305084</v>
      </c>
      <c r="Y75" s="35">
        <f t="shared" si="17"/>
        <v>164339003173</v>
      </c>
      <c r="Z75" s="35">
        <f t="shared" si="18"/>
        <v>36031059269</v>
      </c>
    </row>
    <row r="76" spans="1:26">
      <c r="A76" s="19">
        <v>44835</v>
      </c>
      <c r="B76" s="14">
        <v>9.9874616518893102</v>
      </c>
      <c r="C76" s="14">
        <v>37.23695771515245</v>
      </c>
      <c r="D76" s="14">
        <v>10.131670992102357</v>
      </c>
      <c r="E76" s="14">
        <v>5.860192414031884</v>
      </c>
      <c r="F76" s="14">
        <v>8.3348970607156208</v>
      </c>
      <c r="G76" s="14">
        <v>6.4883346664006245</v>
      </c>
      <c r="H76" s="20">
        <f t="shared" si="19"/>
        <v>21.960485499707758</v>
      </c>
      <c r="I76" s="20"/>
      <c r="J76" s="22">
        <v>1369841998</v>
      </c>
      <c r="K76" s="22">
        <v>5663272957</v>
      </c>
      <c r="L76" s="22">
        <v>1505360970</v>
      </c>
      <c r="M76" s="22">
        <v>870000062</v>
      </c>
      <c r="N76" s="22">
        <v>1308074280</v>
      </c>
      <c r="O76" s="22">
        <v>1012310505</v>
      </c>
      <c r="P76" s="21">
        <v>15055415363</v>
      </c>
      <c r="Q76" s="15">
        <f t="shared" si="10"/>
        <v>3326554591</v>
      </c>
      <c r="S76" s="35">
        <f t="shared" si="11"/>
        <v>16630842322</v>
      </c>
      <c r="T76" s="35">
        <f t="shared" si="12"/>
        <v>62031056754</v>
      </c>
      <c r="U76" s="35">
        <f t="shared" si="13"/>
        <v>16878849191</v>
      </c>
      <c r="V76" s="35">
        <f t="shared" si="14"/>
        <v>9760133117</v>
      </c>
      <c r="W76" s="35">
        <f t="shared" si="15"/>
        <v>13909945486</v>
      </c>
      <c r="X76" s="35">
        <f t="shared" si="16"/>
        <v>10834775311</v>
      </c>
      <c r="Y76" s="35">
        <f t="shared" si="17"/>
        <v>166648359798</v>
      </c>
      <c r="Z76" s="35">
        <f t="shared" si="18"/>
        <v>36602757617</v>
      </c>
    </row>
    <row r="77" spans="1:26">
      <c r="A77" s="19">
        <v>44866</v>
      </c>
      <c r="B77" s="14">
        <v>9.9063772274378366</v>
      </c>
      <c r="C77" s="14">
        <v>37.33480215375792</v>
      </c>
      <c r="D77" s="14">
        <v>9.9384146240723901</v>
      </c>
      <c r="E77" s="14">
        <v>5.7807000116699356</v>
      </c>
      <c r="F77" s="14">
        <v>8.389008424009619</v>
      </c>
      <c r="G77" s="14">
        <v>6.6747209251922177</v>
      </c>
      <c r="H77" s="20">
        <f t="shared" si="19"/>
        <v>21.975976633860085</v>
      </c>
      <c r="I77" s="20"/>
      <c r="J77" s="22">
        <v>1212375861</v>
      </c>
      <c r="K77" s="22">
        <v>5246707005</v>
      </c>
      <c r="L77" s="22">
        <v>1195262798</v>
      </c>
      <c r="M77" s="22">
        <v>759268146</v>
      </c>
      <c r="N77" s="22">
        <v>1152024498</v>
      </c>
      <c r="O77" s="22">
        <v>1044248479</v>
      </c>
      <c r="P77" s="21">
        <v>13552130010</v>
      </c>
      <c r="Q77" s="15">
        <f t="shared" si="10"/>
        <v>2942243223</v>
      </c>
      <c r="S77" s="35">
        <f t="shared" si="11"/>
        <v>16628218696</v>
      </c>
      <c r="T77" s="35">
        <f t="shared" si="12"/>
        <v>62677195979</v>
      </c>
      <c r="U77" s="35">
        <f t="shared" si="13"/>
        <v>16686662561</v>
      </c>
      <c r="V77" s="35">
        <f t="shared" si="14"/>
        <v>9701972822</v>
      </c>
      <c r="W77" s="35">
        <f t="shared" si="15"/>
        <v>14110954707</v>
      </c>
      <c r="X77" s="35">
        <f t="shared" si="16"/>
        <v>11233740133</v>
      </c>
      <c r="Y77" s="35">
        <f t="shared" si="17"/>
        <v>167956417605</v>
      </c>
      <c r="Z77" s="35">
        <f t="shared" si="18"/>
        <v>36917672707</v>
      </c>
    </row>
    <row r="78" spans="1:26">
      <c r="A78" s="19">
        <v>44896</v>
      </c>
      <c r="B78" s="14">
        <v>9.7892082236697053</v>
      </c>
      <c r="C78" s="14">
        <v>37.456774827091181</v>
      </c>
      <c r="D78" s="14">
        <v>10.055406253447181</v>
      </c>
      <c r="E78" s="14">
        <v>5.75317669452442</v>
      </c>
      <c r="F78" s="14">
        <v>8.3941807682803908</v>
      </c>
      <c r="G78" s="14">
        <v>6.7014919754337692</v>
      </c>
      <c r="H78" s="20">
        <f t="shared" si="19"/>
        <v>21.849761257553354</v>
      </c>
      <c r="I78" s="20"/>
      <c r="J78" s="22">
        <v>1130904442</v>
      </c>
      <c r="K78" s="22">
        <v>4929002079</v>
      </c>
      <c r="L78" s="22">
        <v>1515454775</v>
      </c>
      <c r="M78" s="22">
        <v>708696918</v>
      </c>
      <c r="N78" s="22">
        <v>1112566498</v>
      </c>
      <c r="O78" s="22">
        <v>883111209</v>
      </c>
      <c r="P78" s="21">
        <v>13003005975</v>
      </c>
      <c r="Q78" s="15">
        <f t="shared" si="10"/>
        <v>2723270054</v>
      </c>
      <c r="S78" s="35">
        <f t="shared" si="11"/>
        <v>16554390813</v>
      </c>
      <c r="T78" s="35">
        <f t="shared" si="12"/>
        <v>63334026212</v>
      </c>
      <c r="U78" s="35">
        <f t="shared" si="13"/>
        <v>17007653523</v>
      </c>
      <c r="V78" s="35">
        <f t="shared" si="14"/>
        <v>9725851813</v>
      </c>
      <c r="W78" s="35">
        <f t="shared" si="15"/>
        <v>14222302044</v>
      </c>
      <c r="X78" s="35">
        <f t="shared" si="16"/>
        <v>11360874616</v>
      </c>
      <c r="Y78" s="35">
        <f t="shared" si="17"/>
        <v>169179236289</v>
      </c>
      <c r="Z78" s="35">
        <f t="shared" si="18"/>
        <v>36974137268</v>
      </c>
    </row>
    <row r="79" spans="1:26">
      <c r="A79" s="19">
        <v>44927</v>
      </c>
      <c r="B79" s="14">
        <v>9.6344502630329085</v>
      </c>
      <c r="C79" s="14">
        <v>37.665567191380894</v>
      </c>
      <c r="D79" s="14">
        <v>10.098324963715303</v>
      </c>
      <c r="E79" s="14">
        <v>5.7921848128371618</v>
      </c>
      <c r="F79" s="14">
        <v>8.2438791478601861</v>
      </c>
      <c r="G79" s="14">
        <v>6.6691680215952553</v>
      </c>
      <c r="H79" s="20">
        <f t="shared" si="19"/>
        <v>21.896425599578293</v>
      </c>
      <c r="I79" s="20"/>
      <c r="J79" s="22">
        <v>1218691374</v>
      </c>
      <c r="K79" s="22">
        <v>5451430653</v>
      </c>
      <c r="L79" s="22">
        <v>1510407153</v>
      </c>
      <c r="M79" s="22">
        <v>819274137</v>
      </c>
      <c r="N79" s="22">
        <v>951779552</v>
      </c>
      <c r="O79" s="22">
        <v>865188051</v>
      </c>
      <c r="P79" s="21">
        <v>13872549943</v>
      </c>
      <c r="Q79" s="15">
        <f t="shared" si="10"/>
        <v>3055779023</v>
      </c>
      <c r="S79" s="35">
        <f t="shared" si="11"/>
        <v>16428105329</v>
      </c>
      <c r="T79" s="35">
        <f t="shared" si="12"/>
        <v>64204498586</v>
      </c>
      <c r="U79" s="35">
        <f t="shared" si="13"/>
        <v>17221365085</v>
      </c>
      <c r="V79" s="35">
        <f t="shared" si="14"/>
        <v>9871011757</v>
      </c>
      <c r="W79" s="35">
        <f t="shared" si="15"/>
        <v>14082480481</v>
      </c>
      <c r="X79" s="35">
        <f t="shared" si="16"/>
        <v>11399170726</v>
      </c>
      <c r="Y79" s="35">
        <f t="shared" si="17"/>
        <v>170563946033</v>
      </c>
      <c r="Z79" s="35">
        <f t="shared" si="18"/>
        <v>37357314069</v>
      </c>
    </row>
    <row r="80" spans="1:26">
      <c r="A80" s="19">
        <v>44958</v>
      </c>
      <c r="B80" s="14">
        <v>9.4635509660738695</v>
      </c>
      <c r="C80" s="14">
        <v>37.901861738083952</v>
      </c>
      <c r="D80" s="14">
        <v>10.19322676308421</v>
      </c>
      <c r="E80" s="14">
        <v>5.8712407685950252</v>
      </c>
      <c r="F80" s="14">
        <v>8.1427074959079757</v>
      </c>
      <c r="G80" s="14">
        <v>6.6867233580408216</v>
      </c>
      <c r="H80" s="20">
        <f t="shared" si="19"/>
        <v>21.740688910214146</v>
      </c>
      <c r="I80" s="20"/>
      <c r="J80" s="22">
        <v>1062321287</v>
      </c>
      <c r="K80" s="22">
        <v>5443904485</v>
      </c>
      <c r="L80" s="22">
        <v>1459771676</v>
      </c>
      <c r="M80" s="22">
        <v>882478363</v>
      </c>
      <c r="N80" s="22">
        <v>938587051</v>
      </c>
      <c r="O80" s="22">
        <v>830412994</v>
      </c>
      <c r="P80" s="21">
        <v>13197139636</v>
      </c>
      <c r="Q80" s="15">
        <f t="shared" si="10"/>
        <v>2579663780</v>
      </c>
      <c r="S80" s="35">
        <f t="shared" si="11"/>
        <v>16210314895</v>
      </c>
      <c r="T80" s="35">
        <f t="shared" si="12"/>
        <v>64892961085</v>
      </c>
      <c r="U80" s="35">
        <f t="shared" si="13"/>
        <v>17462161123</v>
      </c>
      <c r="V80" s="35">
        <f t="shared" si="14"/>
        <v>10050463306</v>
      </c>
      <c r="W80" s="35">
        <f t="shared" si="15"/>
        <v>13972833732</v>
      </c>
      <c r="X80" s="35">
        <f t="shared" si="16"/>
        <v>11480859711</v>
      </c>
      <c r="Y80" s="35">
        <f t="shared" si="17"/>
        <v>171327735542</v>
      </c>
      <c r="Z80" s="35">
        <f t="shared" si="18"/>
        <v>37258141690</v>
      </c>
    </row>
    <row r="81" spans="1:26">
      <c r="A81" s="19">
        <v>44986</v>
      </c>
      <c r="B81" s="14">
        <v>9.2443431052300635</v>
      </c>
      <c r="C81" s="14">
        <v>38.247225371075452</v>
      </c>
      <c r="D81" s="14">
        <v>10.226571888305267</v>
      </c>
      <c r="E81" s="14">
        <v>5.917120087572064</v>
      </c>
      <c r="F81" s="14">
        <v>8.0073284405563214</v>
      </c>
      <c r="G81" s="14">
        <v>6.6894773387772251</v>
      </c>
      <c r="H81" s="20">
        <f t="shared" si="19"/>
        <v>21.667933768483607</v>
      </c>
      <c r="I81" s="20"/>
      <c r="J81" s="22">
        <v>1052838884</v>
      </c>
      <c r="K81" s="22">
        <v>6306169217</v>
      </c>
      <c r="L81" s="22">
        <v>1690095893</v>
      </c>
      <c r="M81" s="22">
        <v>897152202</v>
      </c>
      <c r="N81" s="22">
        <v>1098467595</v>
      </c>
      <c r="O81" s="22">
        <v>986563185</v>
      </c>
      <c r="P81" s="21">
        <v>15024212549</v>
      </c>
      <c r="Q81" s="15">
        <f t="shared" si="10"/>
        <v>2992925573</v>
      </c>
      <c r="S81" s="35">
        <f t="shared" si="11"/>
        <v>15833251174</v>
      </c>
      <c r="T81" s="35">
        <f t="shared" si="12"/>
        <v>65471970311</v>
      </c>
      <c r="U81" s="35">
        <f t="shared" si="13"/>
        <v>17517894128</v>
      </c>
      <c r="V81" s="35">
        <f t="shared" si="14"/>
        <v>10126911785</v>
      </c>
      <c r="W81" s="35">
        <f t="shared" si="15"/>
        <v>13738065249</v>
      </c>
      <c r="X81" s="35">
        <f t="shared" si="16"/>
        <v>11483332160</v>
      </c>
      <c r="Y81" s="35">
        <f t="shared" si="17"/>
        <v>171295687113</v>
      </c>
      <c r="Z81" s="35">
        <f t="shared" si="18"/>
        <v>37124262306</v>
      </c>
    </row>
    <row r="82" spans="1:26">
      <c r="A82" s="19">
        <v>45017</v>
      </c>
      <c r="B82" s="14">
        <v>9.1090658272428868</v>
      </c>
      <c r="C82" s="14">
        <v>38.609813063809348</v>
      </c>
      <c r="D82" s="14">
        <v>10.282227651866226</v>
      </c>
      <c r="E82" s="14">
        <v>5.9123680485099559</v>
      </c>
      <c r="F82" s="14">
        <v>7.8352424077200888</v>
      </c>
      <c r="G82" s="14">
        <v>6.6616581026775448</v>
      </c>
      <c r="H82" s="20">
        <f t="shared" si="19"/>
        <v>21.589624898173938</v>
      </c>
      <c r="I82" s="20"/>
      <c r="J82" s="22">
        <v>1237118700</v>
      </c>
      <c r="K82" s="22">
        <v>5743065048</v>
      </c>
      <c r="L82" s="22">
        <v>1469191489</v>
      </c>
      <c r="M82" s="22">
        <v>882811509</v>
      </c>
      <c r="N82" s="22">
        <v>1033348046</v>
      </c>
      <c r="O82" s="22">
        <v>995918144</v>
      </c>
      <c r="P82" s="21">
        <v>14354721361</v>
      </c>
      <c r="Q82" s="15">
        <f t="shared" si="10"/>
        <v>2993268425</v>
      </c>
      <c r="S82" s="35">
        <f t="shared" si="11"/>
        <v>15611424613</v>
      </c>
      <c r="T82" s="35">
        <f t="shared" si="12"/>
        <v>66136594580</v>
      </c>
      <c r="U82" s="35">
        <f t="shared" si="13"/>
        <v>17627332200</v>
      </c>
      <c r="V82" s="35">
        <f t="shared" si="14"/>
        <v>10124936500</v>
      </c>
      <c r="W82" s="35">
        <f t="shared" si="15"/>
        <v>13451468624</v>
      </c>
      <c r="X82" s="35">
        <f t="shared" si="16"/>
        <v>11443261777</v>
      </c>
      <c r="Y82" s="35">
        <f t="shared" si="17"/>
        <v>171408321204</v>
      </c>
      <c r="Z82" s="35">
        <f t="shared" si="18"/>
        <v>37013302910</v>
      </c>
    </row>
    <row r="83" spans="1:26">
      <c r="A83" s="19">
        <v>45047</v>
      </c>
      <c r="B83" s="14">
        <v>8.9904219992699907</v>
      </c>
      <c r="C83" s="14">
        <v>39.061322688982457</v>
      </c>
      <c r="D83" s="14">
        <v>10.396736902797276</v>
      </c>
      <c r="E83" s="14">
        <v>5.894160568118318</v>
      </c>
      <c r="F83" s="14">
        <v>7.601392474237473</v>
      </c>
      <c r="G83" s="14">
        <v>6.6475832792487628</v>
      </c>
      <c r="H83" s="20">
        <f t="shared" si="19"/>
        <v>21.408382087345714</v>
      </c>
      <c r="I83" s="20"/>
      <c r="J83" s="22">
        <v>1269017005</v>
      </c>
      <c r="K83" s="22">
        <v>6359062311</v>
      </c>
      <c r="L83" s="22">
        <v>1680386498</v>
      </c>
      <c r="M83" s="22">
        <v>844058280</v>
      </c>
      <c r="N83" s="22">
        <v>1025906533</v>
      </c>
      <c r="O83" s="22">
        <v>964378869</v>
      </c>
      <c r="P83" s="21">
        <v>15247317659</v>
      </c>
      <c r="Q83" s="15">
        <f t="shared" si="10"/>
        <v>3104508163</v>
      </c>
      <c r="S83" s="35">
        <f t="shared" si="11"/>
        <v>15418609770</v>
      </c>
      <c r="T83" s="35">
        <f t="shared" si="12"/>
        <v>66958268115</v>
      </c>
      <c r="U83" s="35">
        <f t="shared" si="13"/>
        <v>17836242975</v>
      </c>
      <c r="V83" s="35">
        <f t="shared" si="14"/>
        <v>10100189278</v>
      </c>
      <c r="W83" s="35">
        <f t="shared" si="15"/>
        <v>13059190068</v>
      </c>
      <c r="X83" s="35">
        <f t="shared" si="16"/>
        <v>11426778743</v>
      </c>
      <c r="Y83" s="35">
        <f t="shared" si="17"/>
        <v>171526003617</v>
      </c>
      <c r="Z83" s="35">
        <f t="shared" si="18"/>
        <v>36726724668</v>
      </c>
    </row>
    <row r="84" spans="1:26">
      <c r="A84" s="19">
        <v>45078</v>
      </c>
      <c r="B84" s="14">
        <v>8.8434259189263624</v>
      </c>
      <c r="C84" s="14">
        <v>39.443315050874816</v>
      </c>
      <c r="D84" s="14">
        <v>10.45380075857509</v>
      </c>
      <c r="E84" s="14">
        <v>5.8947351698950836</v>
      </c>
      <c r="F84" s="14">
        <v>7.5469700761248095</v>
      </c>
      <c r="G84" s="14">
        <v>6.5739664663693738</v>
      </c>
      <c r="H84" s="20">
        <f t="shared" si="19"/>
        <v>21.243786559234465</v>
      </c>
      <c r="I84" s="20"/>
      <c r="J84" s="22">
        <v>1221279411</v>
      </c>
      <c r="K84" s="22">
        <v>6010771678</v>
      </c>
      <c r="L84" s="22">
        <v>1605446480</v>
      </c>
      <c r="M84" s="22">
        <v>788685478</v>
      </c>
      <c r="N84" s="22">
        <v>958841114</v>
      </c>
      <c r="O84" s="22">
        <v>860877491</v>
      </c>
      <c r="P84" s="21">
        <v>14402194895</v>
      </c>
      <c r="Q84" s="15">
        <f t="shared" si="10"/>
        <v>2956293243</v>
      </c>
      <c r="S84" s="35">
        <f t="shared" si="11"/>
        <v>15192829801</v>
      </c>
      <c r="T84" s="35">
        <f t="shared" si="12"/>
        <v>67733083462</v>
      </c>
      <c r="U84" s="35">
        <f t="shared" si="13"/>
        <v>17966657964</v>
      </c>
      <c r="V84" s="35">
        <f t="shared" si="14"/>
        <v>10117584388</v>
      </c>
      <c r="W84" s="35">
        <f t="shared" si="15"/>
        <v>12988273955</v>
      </c>
      <c r="X84" s="35">
        <f t="shared" si="16"/>
        <v>11319973257</v>
      </c>
      <c r="Y84" s="35">
        <f t="shared" si="17"/>
        <v>171826858502</v>
      </c>
      <c r="Z84" s="35">
        <f t="shared" si="18"/>
        <v>36508455675</v>
      </c>
    </row>
    <row r="85" spans="1:26">
      <c r="A85" s="19">
        <v>45108</v>
      </c>
      <c r="B85" s="14">
        <v>8.6825882661014564</v>
      </c>
      <c r="C85" s="14">
        <v>39.751728405017104</v>
      </c>
      <c r="D85" s="14">
        <v>10.4873352781468</v>
      </c>
      <c r="E85" s="14">
        <v>5.926210836189524</v>
      </c>
      <c r="F85" s="14">
        <v>7.4680657451619474</v>
      </c>
      <c r="G85" s="14">
        <v>6.5753551656715548</v>
      </c>
      <c r="H85" s="20">
        <f t="shared" si="19"/>
        <v>21.108716303711617</v>
      </c>
      <c r="I85" s="20"/>
      <c r="J85" s="22">
        <v>1210240570</v>
      </c>
      <c r="K85" s="22">
        <v>5851842951</v>
      </c>
      <c r="L85" s="22">
        <v>1423952035</v>
      </c>
      <c r="M85" s="22">
        <v>882422132</v>
      </c>
      <c r="N85" s="22">
        <v>1074485634</v>
      </c>
      <c r="O85" s="22">
        <v>922773850</v>
      </c>
      <c r="P85" s="21">
        <v>14380891238</v>
      </c>
      <c r="Q85" s="15">
        <f t="shared" si="10"/>
        <v>3015174066</v>
      </c>
      <c r="S85" s="35">
        <f t="shared" si="11"/>
        <v>14967754324</v>
      </c>
      <c r="T85" s="35">
        <f t="shared" si="12"/>
        <v>68499810153</v>
      </c>
      <c r="U85" s="35">
        <f t="shared" si="13"/>
        <v>18088000667</v>
      </c>
      <c r="V85" s="35">
        <f t="shared" si="14"/>
        <v>10207683837</v>
      </c>
      <c r="W85" s="35">
        <f t="shared" si="15"/>
        <v>12896677703</v>
      </c>
      <c r="X85" s="35">
        <f t="shared" si="16"/>
        <v>11361226296</v>
      </c>
      <c r="Y85" s="35">
        <f t="shared" si="17"/>
        <v>172422721502</v>
      </c>
      <c r="Z85" s="35">
        <f t="shared" si="18"/>
        <v>36401568522</v>
      </c>
    </row>
    <row r="86" spans="1:26">
      <c r="A86" s="19">
        <v>45139</v>
      </c>
      <c r="B86" s="14">
        <v>8.5046126556386401</v>
      </c>
      <c r="C86" s="14">
        <v>40.080462484326965</v>
      </c>
      <c r="D86" s="14">
        <v>10.564262950879693</v>
      </c>
      <c r="E86" s="14">
        <v>5.9185449457366728</v>
      </c>
      <c r="F86" s="14">
        <v>7.4855456946499537</v>
      </c>
      <c r="G86" s="14">
        <v>6.5422125703738496</v>
      </c>
      <c r="H86" s="20">
        <f t="shared" si="19"/>
        <v>20.904358698394219</v>
      </c>
      <c r="I86" s="20"/>
      <c r="J86" s="22">
        <v>1322100652</v>
      </c>
      <c r="K86" s="22">
        <v>6730051168</v>
      </c>
      <c r="L86" s="22">
        <v>1752303018</v>
      </c>
      <c r="M86" s="22">
        <v>953891761</v>
      </c>
      <c r="N86" s="22">
        <v>1100960987</v>
      </c>
      <c r="O86" s="22">
        <v>1003222050</v>
      </c>
      <c r="P86" s="21">
        <v>16091919111</v>
      </c>
      <c r="Q86" s="15">
        <f t="shared" si="10"/>
        <v>3229389475</v>
      </c>
      <c r="S86" s="35">
        <f t="shared" si="11"/>
        <v>14713060377</v>
      </c>
      <c r="T86" s="35">
        <f t="shared" si="12"/>
        <v>69312491660</v>
      </c>
      <c r="U86" s="35">
        <f t="shared" si="13"/>
        <v>18286880736</v>
      </c>
      <c r="V86" s="35">
        <f t="shared" si="14"/>
        <v>10229990214</v>
      </c>
      <c r="W86" s="35">
        <f t="shared" si="15"/>
        <v>12972349007</v>
      </c>
      <c r="X86" s="35">
        <f t="shared" si="16"/>
        <v>11343478247</v>
      </c>
      <c r="Y86" s="35">
        <f t="shared" si="17"/>
        <v>173033033990</v>
      </c>
      <c r="Z86" s="35">
        <f t="shared" si="18"/>
        <v>36174783749</v>
      </c>
    </row>
    <row r="87" spans="1:26">
      <c r="A87" s="19">
        <v>45170</v>
      </c>
      <c r="B87" s="14">
        <v>8.4099905531554242</v>
      </c>
      <c r="C87" s="14">
        <v>40.34867425869971</v>
      </c>
      <c r="D87" s="14">
        <v>10.589770641251704</v>
      </c>
      <c r="E87" s="14">
        <v>5.8999539036772255</v>
      </c>
      <c r="F87" s="14">
        <v>7.4698767674723552</v>
      </c>
      <c r="G87" s="14">
        <v>6.5069645200601833</v>
      </c>
      <c r="H87" s="20">
        <f t="shared" si="19"/>
        <v>20.774769355683404</v>
      </c>
      <c r="I87" s="20"/>
      <c r="J87" s="22">
        <v>1250909588</v>
      </c>
      <c r="K87" s="22">
        <v>6086382060</v>
      </c>
      <c r="L87" s="22">
        <v>1535451383</v>
      </c>
      <c r="M87" s="22">
        <v>914372440</v>
      </c>
      <c r="N87" s="22">
        <v>1197282938</v>
      </c>
      <c r="O87" s="22">
        <v>919869041</v>
      </c>
      <c r="P87" s="21">
        <v>14956430579</v>
      </c>
      <c r="Q87" s="15">
        <f t="shared" si="10"/>
        <v>3052163129</v>
      </c>
      <c r="S87" s="35">
        <f t="shared" si="11"/>
        <v>14557639772</v>
      </c>
      <c r="T87" s="35">
        <f t="shared" si="12"/>
        <v>69821661612</v>
      </c>
      <c r="U87" s="35">
        <f t="shared" si="13"/>
        <v>18343084168</v>
      </c>
      <c r="V87" s="35">
        <f t="shared" si="14"/>
        <v>10203111428</v>
      </c>
      <c r="W87" s="35">
        <f t="shared" si="15"/>
        <v>12952324726</v>
      </c>
      <c r="X87" s="35">
        <f t="shared" si="16"/>
        <v>11288873868</v>
      </c>
      <c r="Y87" s="35">
        <f t="shared" si="17"/>
        <v>173137928319</v>
      </c>
      <c r="Z87" s="35">
        <f t="shared" si="18"/>
        <v>35971232745</v>
      </c>
    </row>
    <row r="88" spans="1:26">
      <c r="A88" s="19">
        <v>45200</v>
      </c>
      <c r="B88" s="14">
        <v>8.3400894820039753</v>
      </c>
      <c r="C88" s="14">
        <v>40.555245714452468</v>
      </c>
      <c r="D88" s="14">
        <v>10.525089753659337</v>
      </c>
      <c r="E88" s="14">
        <v>5.9522808329479941</v>
      </c>
      <c r="F88" s="14">
        <v>7.4068148930762749</v>
      </c>
      <c r="G88" s="14">
        <v>6.503664828402214</v>
      </c>
      <c r="H88" s="20">
        <f t="shared" si="19"/>
        <v>20.71681449545774</v>
      </c>
      <c r="I88" s="20"/>
      <c r="J88" s="22">
        <v>1289822603</v>
      </c>
      <c r="K88" s="22">
        <v>6227346267</v>
      </c>
      <c r="L88" s="22">
        <v>1449176122</v>
      </c>
      <c r="M88" s="22">
        <v>988244355</v>
      </c>
      <c r="N88" s="22">
        <v>1235341937</v>
      </c>
      <c r="O88" s="22">
        <v>1038799403</v>
      </c>
      <c r="P88" s="21">
        <v>15558168901</v>
      </c>
      <c r="Q88" s="15">
        <f t="shared" si="10"/>
        <v>3329438214</v>
      </c>
      <c r="S88" s="35">
        <f t="shared" si="11"/>
        <v>14477620377</v>
      </c>
      <c r="T88" s="35">
        <f t="shared" si="12"/>
        <v>70385734922</v>
      </c>
      <c r="U88" s="35">
        <f t="shared" si="13"/>
        <v>18286899320</v>
      </c>
      <c r="V88" s="35">
        <f t="shared" si="14"/>
        <v>10321355721</v>
      </c>
      <c r="W88" s="35">
        <f t="shared" si="15"/>
        <v>12879592383</v>
      </c>
      <c r="X88" s="35">
        <f t="shared" si="16"/>
        <v>11315362766</v>
      </c>
      <c r="Y88" s="35">
        <f t="shared" si="17"/>
        <v>173640681857</v>
      </c>
      <c r="Z88" s="35">
        <f t="shared" si="18"/>
        <v>35974116368</v>
      </c>
    </row>
    <row r="89" spans="1:26">
      <c r="A89" s="19">
        <v>45231</v>
      </c>
      <c r="B89" s="14">
        <v>8.2320532645739437</v>
      </c>
      <c r="C89" s="14">
        <v>40.660660644561219</v>
      </c>
      <c r="D89" s="14">
        <v>10.663735914799126</v>
      </c>
      <c r="E89" s="14">
        <v>5.9605866810571815</v>
      </c>
      <c r="F89" s="14">
        <v>7.4277148075371748</v>
      </c>
      <c r="G89" s="14">
        <v>6.369232403506853</v>
      </c>
      <c r="H89" s="20">
        <f t="shared" si="19"/>
        <v>20.686016283964506</v>
      </c>
      <c r="I89" s="20"/>
      <c r="J89" s="22">
        <v>1092828871</v>
      </c>
      <c r="K89" s="22">
        <v>5774365194</v>
      </c>
      <c r="L89" s="22">
        <v>1526339137</v>
      </c>
      <c r="M89" s="22">
        <v>822658860</v>
      </c>
      <c r="N89" s="22">
        <v>1250297169</v>
      </c>
      <c r="O89" s="22">
        <v>863489527</v>
      </c>
      <c r="P89" s="21">
        <v>14391145596</v>
      </c>
      <c r="Q89" s="15">
        <f t="shared" si="10"/>
        <v>3061166838</v>
      </c>
      <c r="S89" s="35">
        <f t="shared" si="11"/>
        <v>14358073387</v>
      </c>
      <c r="T89" s="35">
        <f t="shared" si="12"/>
        <v>70913393111</v>
      </c>
      <c r="U89" s="35">
        <f t="shared" si="13"/>
        <v>18617975659</v>
      </c>
      <c r="V89" s="35">
        <f t="shared" si="14"/>
        <v>10384746435</v>
      </c>
      <c r="W89" s="35">
        <f t="shared" si="15"/>
        <v>12977865054</v>
      </c>
      <c r="X89" s="35">
        <f t="shared" si="16"/>
        <v>11134603814</v>
      </c>
      <c r="Y89" s="35">
        <f t="shared" si="17"/>
        <v>174479697443</v>
      </c>
      <c r="Z89" s="35">
        <f t="shared" si="18"/>
        <v>36093039983</v>
      </c>
    </row>
    <row r="90" spans="1:26">
      <c r="A90" s="19">
        <v>45261</v>
      </c>
      <c r="B90" s="14">
        <v>8.2228855570480164</v>
      </c>
      <c r="C90" s="14">
        <v>40.749705315923023</v>
      </c>
      <c r="D90" s="14">
        <v>10.512666546760796</v>
      </c>
      <c r="E90" s="14">
        <v>5.9831356730971761</v>
      </c>
      <c r="F90" s="14">
        <v>7.4078308263769816</v>
      </c>
      <c r="G90" s="14">
        <v>6.3459398948748511</v>
      </c>
      <c r="H90" s="20">
        <f t="shared" si="19"/>
        <v>20.777836185919156</v>
      </c>
      <c r="I90" s="20"/>
      <c r="J90" s="22">
        <v>1133477341</v>
      </c>
      <c r="K90" s="22">
        <v>5184599509</v>
      </c>
      <c r="L90" s="22">
        <v>1276909135</v>
      </c>
      <c r="M90" s="22">
        <v>758536908</v>
      </c>
      <c r="N90" s="22">
        <v>1095627366</v>
      </c>
      <c r="O90" s="22">
        <v>857479102</v>
      </c>
      <c r="P90" s="21">
        <v>13238151468</v>
      </c>
      <c r="Q90" s="15">
        <f t="shared" si="10"/>
        <v>2931522107</v>
      </c>
      <c r="S90" s="35">
        <f t="shared" si="11"/>
        <v>14360646286</v>
      </c>
      <c r="T90" s="35">
        <f t="shared" si="12"/>
        <v>71168990541</v>
      </c>
      <c r="U90" s="35">
        <f t="shared" si="13"/>
        <v>18379430019</v>
      </c>
      <c r="V90" s="35">
        <f t="shared" si="14"/>
        <v>10434586425</v>
      </c>
      <c r="W90" s="35">
        <f t="shared" si="15"/>
        <v>12960925922</v>
      </c>
      <c r="X90" s="35">
        <f t="shared" si="16"/>
        <v>11108971707</v>
      </c>
      <c r="Y90" s="35">
        <f t="shared" si="17"/>
        <v>174714842936</v>
      </c>
      <c r="Z90" s="35">
        <f t="shared" si="18"/>
        <v>36301292036</v>
      </c>
    </row>
    <row r="91" spans="1:26">
      <c r="A91" s="19">
        <v>45292</v>
      </c>
      <c r="B91" s="14">
        <v>8.2253525512623575</v>
      </c>
      <c r="C91" s="14">
        <v>40.755795869612207</v>
      </c>
      <c r="D91" s="14">
        <v>10.487269497364226</v>
      </c>
      <c r="E91" s="14">
        <v>5.9531306169004781</v>
      </c>
      <c r="F91" s="14">
        <v>7.502822500504017</v>
      </c>
      <c r="G91" s="14">
        <v>6.3715087423737815</v>
      </c>
      <c r="H91" s="20">
        <f t="shared" si="19"/>
        <v>20.704120221982947</v>
      </c>
      <c r="I91" s="20"/>
      <c r="J91" s="22">
        <v>1294689407</v>
      </c>
      <c r="K91" s="22">
        <v>5822509416</v>
      </c>
      <c r="L91" s="22">
        <v>1558401355</v>
      </c>
      <c r="M91" s="22">
        <v>815619755</v>
      </c>
      <c r="N91" s="22">
        <v>1184199506</v>
      </c>
      <c r="O91" s="22">
        <v>965762384</v>
      </c>
      <c r="P91" s="21">
        <v>14750027160</v>
      </c>
      <c r="Q91" s="15">
        <f t="shared" si="10"/>
        <v>3108845337</v>
      </c>
      <c r="S91" s="35">
        <f t="shared" si="11"/>
        <v>14436644319</v>
      </c>
      <c r="T91" s="35">
        <f t="shared" si="12"/>
        <v>71540069304</v>
      </c>
      <c r="U91" s="35">
        <f t="shared" si="13"/>
        <v>18427424221</v>
      </c>
      <c r="V91" s="35">
        <f t="shared" si="14"/>
        <v>10430932043</v>
      </c>
      <c r="W91" s="35">
        <f t="shared" si="15"/>
        <v>13193345876</v>
      </c>
      <c r="X91" s="35">
        <f t="shared" si="16"/>
        <v>11209546040</v>
      </c>
      <c r="Y91" s="35">
        <f t="shared" si="17"/>
        <v>175592320153</v>
      </c>
      <c r="Z91" s="35">
        <f t="shared" si="18"/>
        <v>36354358350</v>
      </c>
    </row>
    <row r="92" spans="1:26">
      <c r="A92" s="19">
        <v>45323</v>
      </c>
      <c r="B92" s="14">
        <v>8.2525577557184686</v>
      </c>
      <c r="C92" s="14">
        <v>40.82338975298827</v>
      </c>
      <c r="D92" s="14">
        <v>10.452589665187267</v>
      </c>
      <c r="E92" s="14">
        <v>5.8381426574150641</v>
      </c>
      <c r="F92" s="14">
        <v>7.5272896412055497</v>
      </c>
      <c r="G92" s="14">
        <v>6.3344502807088148</v>
      </c>
      <c r="H92" s="20">
        <f t="shared" si="19"/>
        <v>20.771580246776551</v>
      </c>
      <c r="I92" s="20"/>
      <c r="J92" s="22">
        <v>1271755011</v>
      </c>
      <c r="K92" s="22">
        <v>6362273429</v>
      </c>
      <c r="L92" s="22">
        <v>1600547749</v>
      </c>
      <c r="M92" s="22">
        <v>792501805</v>
      </c>
      <c r="N92" s="22">
        <v>1128465948</v>
      </c>
      <c r="O92" s="22">
        <v>888755546</v>
      </c>
      <c r="P92" s="21">
        <v>15147985233</v>
      </c>
      <c r="Q92" s="15">
        <f t="shared" si="10"/>
        <v>3103685745</v>
      </c>
      <c r="S92" s="35">
        <f t="shared" si="11"/>
        <v>14646078043</v>
      </c>
      <c r="T92" s="35">
        <f t="shared" si="12"/>
        <v>72458438248</v>
      </c>
      <c r="U92" s="35">
        <f t="shared" si="13"/>
        <v>18568200294</v>
      </c>
      <c r="V92" s="35">
        <f t="shared" si="14"/>
        <v>10340955485</v>
      </c>
      <c r="W92" s="35">
        <f t="shared" si="15"/>
        <v>13383224773</v>
      </c>
      <c r="X92" s="35">
        <f t="shared" si="16"/>
        <v>11267888592</v>
      </c>
      <c r="Y92" s="35">
        <f t="shared" si="17"/>
        <v>177543165750</v>
      </c>
      <c r="Z92" s="35">
        <f t="shared" si="18"/>
        <v>36878380315</v>
      </c>
    </row>
    <row r="93" spans="1:26">
      <c r="A93" s="19">
        <v>45352</v>
      </c>
      <c r="B93" s="14">
        <v>8.3107159239239898</v>
      </c>
      <c r="C93" s="14">
        <v>40.787805202699964</v>
      </c>
      <c r="D93" s="14">
        <v>10.350909835752086</v>
      </c>
      <c r="E93" s="14">
        <v>5.8251115404912452</v>
      </c>
      <c r="F93" s="14">
        <v>7.5550058717146067</v>
      </c>
      <c r="G93" s="14">
        <v>6.3493207831830167</v>
      </c>
      <c r="H93" s="20">
        <f t="shared" si="19"/>
        <v>20.821130842235092</v>
      </c>
      <c r="I93" s="20"/>
      <c r="J93" s="22">
        <v>1227657467</v>
      </c>
      <c r="K93" s="22">
        <v>6598319185</v>
      </c>
      <c r="L93" s="22">
        <v>1597998265</v>
      </c>
      <c r="M93" s="22">
        <v>923735054</v>
      </c>
      <c r="N93" s="22">
        <v>1214114913</v>
      </c>
      <c r="O93" s="22">
        <v>1068503238</v>
      </c>
      <c r="P93" s="21">
        <v>15895174315</v>
      </c>
      <c r="Q93" s="15">
        <f t="shared" si="10"/>
        <v>3264846193</v>
      </c>
      <c r="S93" s="35">
        <f t="shared" si="11"/>
        <v>14820896626</v>
      </c>
      <c r="T93" s="35">
        <f t="shared" si="12"/>
        <v>72750588216</v>
      </c>
      <c r="U93" s="35">
        <f t="shared" si="13"/>
        <v>18476102666</v>
      </c>
      <c r="V93" s="35">
        <f t="shared" si="14"/>
        <v>10367538337</v>
      </c>
      <c r="W93" s="35">
        <f t="shared" si="15"/>
        <v>13498872091</v>
      </c>
      <c r="X93" s="35">
        <f t="shared" si="16"/>
        <v>11349828645</v>
      </c>
      <c r="Y93" s="35">
        <f t="shared" si="17"/>
        <v>178414127516</v>
      </c>
      <c r="Z93" s="35">
        <f t="shared" si="18"/>
        <v>37150300935</v>
      </c>
    </row>
    <row r="94" spans="1:26">
      <c r="A94" s="19">
        <v>45383</v>
      </c>
      <c r="B94" s="14">
        <v>8.2210908357420571</v>
      </c>
      <c r="C94" s="14">
        <v>40.895681197894255</v>
      </c>
      <c r="D94" s="14">
        <v>10.354296273059871</v>
      </c>
      <c r="E94" s="14">
        <v>5.777647690925158</v>
      </c>
      <c r="F94" s="14">
        <v>7.6232951375476237</v>
      </c>
      <c r="G94" s="14">
        <v>6.3222086472154064</v>
      </c>
      <c r="H94" s="20">
        <f t="shared" si="19"/>
        <v>20.80578021761562</v>
      </c>
      <c r="I94" s="20"/>
      <c r="J94" s="22">
        <v>1238631477</v>
      </c>
      <c r="K94" s="22">
        <v>6741373782</v>
      </c>
      <c r="L94" s="22">
        <v>1676878712</v>
      </c>
      <c r="M94" s="22">
        <v>911948654</v>
      </c>
      <c r="N94" s="22">
        <v>1304694808</v>
      </c>
      <c r="O94" s="22">
        <v>1071427240</v>
      </c>
      <c r="P94" s="21">
        <v>16319714642</v>
      </c>
      <c r="Q94" s="15">
        <f t="shared" si="10"/>
        <v>3374759969</v>
      </c>
      <c r="S94" s="35">
        <f t="shared" si="11"/>
        <v>14822409403</v>
      </c>
      <c r="T94" s="35">
        <f t="shared" si="12"/>
        <v>73748896950</v>
      </c>
      <c r="U94" s="35">
        <f t="shared" si="13"/>
        <v>18683789889</v>
      </c>
      <c r="V94" s="35">
        <f t="shared" si="14"/>
        <v>10396675482</v>
      </c>
      <c r="W94" s="35">
        <f t="shared" si="15"/>
        <v>13770218853</v>
      </c>
      <c r="X94" s="35">
        <f t="shared" si="16"/>
        <v>11425337741</v>
      </c>
      <c r="Y94" s="35">
        <f t="shared" si="17"/>
        <v>180379120797</v>
      </c>
      <c r="Z94" s="35">
        <f t="shared" si="18"/>
        <v>37531792479</v>
      </c>
    </row>
    <row r="95" spans="1:26">
      <c r="A95" s="19">
        <v>45413</v>
      </c>
      <c r="B95" s="14">
        <v>8.1716092954905566</v>
      </c>
      <c r="C95" s="14">
        <v>40.924889288970263</v>
      </c>
      <c r="D95" s="14">
        <v>10.30207947860093</v>
      </c>
      <c r="E95" s="14">
        <v>5.8066120126128951</v>
      </c>
      <c r="F95" s="14">
        <v>7.6534878623658917</v>
      </c>
      <c r="G95" s="14">
        <v>6.3102635780052845</v>
      </c>
      <c r="H95" s="20">
        <f t="shared" si="19"/>
        <v>20.83105848395418</v>
      </c>
      <c r="I95" s="20"/>
      <c r="J95" s="22">
        <v>1222123458</v>
      </c>
      <c r="K95" s="22">
        <v>6640191774</v>
      </c>
      <c r="L95" s="22">
        <v>1643140973</v>
      </c>
      <c r="M95" s="22">
        <v>927934617</v>
      </c>
      <c r="N95" s="22">
        <v>1122486433</v>
      </c>
      <c r="O95" s="22">
        <v>977364244</v>
      </c>
      <c r="P95" s="21">
        <v>15799266649</v>
      </c>
      <c r="Q95" s="15">
        <f t="shared" si="10"/>
        <v>3266025150</v>
      </c>
      <c r="S95" s="35">
        <f t="shared" si="11"/>
        <v>14775515856</v>
      </c>
      <c r="T95" s="35">
        <f t="shared" si="12"/>
        <v>74030026413</v>
      </c>
      <c r="U95" s="35">
        <f t="shared" si="13"/>
        <v>18646544364</v>
      </c>
      <c r="V95" s="35">
        <f t="shared" si="14"/>
        <v>10480551819</v>
      </c>
      <c r="W95" s="35">
        <f t="shared" si="15"/>
        <v>13866798753</v>
      </c>
      <c r="X95" s="35">
        <f t="shared" si="16"/>
        <v>11438323116</v>
      </c>
      <c r="Y95" s="35">
        <f t="shared" si="17"/>
        <v>180931069787</v>
      </c>
      <c r="Z95" s="35">
        <f t="shared" si="18"/>
        <v>37693309466</v>
      </c>
    </row>
    <row r="96" spans="1:26">
      <c r="A96" s="19">
        <v>45444</v>
      </c>
      <c r="B96" s="14">
        <v>8.1685021648894569</v>
      </c>
      <c r="C96" s="14">
        <v>40.928122487740822</v>
      </c>
      <c r="D96" s="14">
        <v>10.248570736952219</v>
      </c>
      <c r="E96" s="14">
        <v>5.7499014244383844</v>
      </c>
      <c r="F96" s="14">
        <v>7.71971893697852</v>
      </c>
      <c r="G96" s="14">
        <v>6.3348767530811738</v>
      </c>
      <c r="H96" s="20">
        <f t="shared" si="19"/>
        <v>20.850307495919424</v>
      </c>
      <c r="I96" s="20"/>
      <c r="J96" s="22">
        <v>1201489137</v>
      </c>
      <c r="K96" s="22">
        <v>5949344054</v>
      </c>
      <c r="L96" s="22">
        <v>1490771982</v>
      </c>
      <c r="M96" s="22">
        <v>677148296</v>
      </c>
      <c r="N96" s="22">
        <v>1065668400</v>
      </c>
      <c r="O96" s="22">
        <v>894622792</v>
      </c>
      <c r="P96" s="21">
        <v>14234497450</v>
      </c>
      <c r="Q96" s="15">
        <f t="shared" si="10"/>
        <v>2955452789</v>
      </c>
      <c r="S96" s="35">
        <f t="shared" si="11"/>
        <v>14755725582</v>
      </c>
      <c r="T96" s="35">
        <f t="shared" si="12"/>
        <v>73968598789</v>
      </c>
      <c r="U96" s="35">
        <f t="shared" si="13"/>
        <v>18531869866</v>
      </c>
      <c r="V96" s="35">
        <f t="shared" si="14"/>
        <v>10369014637</v>
      </c>
      <c r="W96" s="35">
        <f t="shared" si="15"/>
        <v>13973626039</v>
      </c>
      <c r="X96" s="35">
        <f t="shared" si="16"/>
        <v>11472068417</v>
      </c>
      <c r="Y96" s="35">
        <f t="shared" si="17"/>
        <v>180763372342</v>
      </c>
      <c r="Z96" s="35">
        <f t="shared" si="18"/>
        <v>37692469012</v>
      </c>
    </row>
    <row r="97" spans="1:26">
      <c r="A97" s="19">
        <v>45474</v>
      </c>
      <c r="B97" s="14">
        <v>8.1925552003061188</v>
      </c>
      <c r="C97" s="14">
        <v>40.922255777637467</v>
      </c>
      <c r="D97" s="14">
        <v>10.133339183279661</v>
      </c>
      <c r="E97" s="14">
        <v>5.6981552213156723</v>
      </c>
      <c r="F97" s="14">
        <v>7.7743211070119296</v>
      </c>
      <c r="G97" s="14">
        <v>6.3507899452934975</v>
      </c>
      <c r="H97" s="20">
        <f t="shared" si="19"/>
        <v>20.928583565155662</v>
      </c>
      <c r="I97" s="20"/>
      <c r="J97" s="22">
        <v>1304106902</v>
      </c>
      <c r="K97" s="22">
        <v>6097163383</v>
      </c>
      <c r="L97" s="22">
        <v>1278493863</v>
      </c>
      <c r="M97" s="22">
        <v>822442804</v>
      </c>
      <c r="N97" s="22">
        <v>1221390800</v>
      </c>
      <c r="O97" s="22">
        <v>991066929</v>
      </c>
      <c r="P97" s="21">
        <v>14999951612</v>
      </c>
      <c r="Q97" s="15">
        <f t="shared" si="10"/>
        <v>3285286931</v>
      </c>
      <c r="S97" s="35">
        <f t="shared" si="11"/>
        <v>14849591914</v>
      </c>
      <c r="T97" s="35">
        <f t="shared" si="12"/>
        <v>74213919221</v>
      </c>
      <c r="U97" s="35">
        <f t="shared" si="13"/>
        <v>18386411694</v>
      </c>
      <c r="V97" s="35">
        <f t="shared" si="14"/>
        <v>10309035309</v>
      </c>
      <c r="W97" s="35">
        <f t="shared" si="15"/>
        <v>14120531205</v>
      </c>
      <c r="X97" s="35">
        <f t="shared" si="16"/>
        <v>11540361496</v>
      </c>
      <c r="Y97" s="35">
        <f t="shared" si="17"/>
        <v>181382432716</v>
      </c>
      <c r="Z97" s="35">
        <f t="shared" si="18"/>
        <v>37962581877</v>
      </c>
    </row>
    <row r="98" spans="1:26">
      <c r="A98" s="19">
        <v>45505</v>
      </c>
      <c r="B98" s="14">
        <v>8.1799615214888295</v>
      </c>
      <c r="C98" s="14">
        <v>41.014407972020173</v>
      </c>
      <c r="D98" s="14">
        <v>10.057367811290478</v>
      </c>
      <c r="E98" s="14">
        <v>5.6410666222934296</v>
      </c>
      <c r="F98" s="14">
        <v>7.7725283847471847</v>
      </c>
      <c r="G98" s="14">
        <v>6.3372641866391355</v>
      </c>
      <c r="H98" s="20">
        <f t="shared" si="19"/>
        <v>20.997403501520779</v>
      </c>
      <c r="I98" s="20"/>
      <c r="J98" s="22">
        <v>1264403823</v>
      </c>
      <c r="K98" s="22">
        <v>6725567075</v>
      </c>
      <c r="L98" s="22">
        <v>1571976656</v>
      </c>
      <c r="M98" s="22">
        <v>825224590</v>
      </c>
      <c r="N98" s="22">
        <v>1064596233</v>
      </c>
      <c r="O98" s="22">
        <v>951720825</v>
      </c>
      <c r="P98" s="21">
        <v>15667095936</v>
      </c>
      <c r="Q98" s="15">
        <f t="shared" si="10"/>
        <v>3263606734</v>
      </c>
      <c r="S98" s="35">
        <f t="shared" si="11"/>
        <v>14791895085</v>
      </c>
      <c r="T98" s="35">
        <f t="shared" si="12"/>
        <v>74209435128</v>
      </c>
      <c r="U98" s="35">
        <f t="shared" si="13"/>
        <v>18206085332</v>
      </c>
      <c r="V98" s="35">
        <f t="shared" si="14"/>
        <v>10180368138</v>
      </c>
      <c r="W98" s="35">
        <f t="shared" si="15"/>
        <v>14084166451</v>
      </c>
      <c r="X98" s="35">
        <f t="shared" si="16"/>
        <v>11488860271</v>
      </c>
      <c r="Y98" s="35">
        <f t="shared" si="17"/>
        <v>180957609541</v>
      </c>
      <c r="Z98" s="35">
        <f t="shared" si="18"/>
        <v>37996799136</v>
      </c>
    </row>
    <row r="99" spans="1:26">
      <c r="A99" s="19">
        <v>45536</v>
      </c>
      <c r="B99" s="14">
        <v>8.1499817175541729</v>
      </c>
      <c r="C99" s="14">
        <v>41.04705991781865</v>
      </c>
      <c r="D99" s="14">
        <v>10.031930094518753</v>
      </c>
      <c r="E99" s="14">
        <v>5.5652964742221789</v>
      </c>
      <c r="F99" s="14">
        <v>7.682713889584444</v>
      </c>
      <c r="G99" s="14">
        <v>6.4024673300175099</v>
      </c>
      <c r="H99" s="20">
        <f t="shared" si="19"/>
        <v>21.120550576284273</v>
      </c>
      <c r="I99" s="20"/>
      <c r="J99" s="22">
        <v>1214726885</v>
      </c>
      <c r="K99" s="22">
        <v>6247537185</v>
      </c>
      <c r="L99" s="22">
        <v>1513820940</v>
      </c>
      <c r="M99" s="22">
        <v>791644788</v>
      </c>
      <c r="N99" s="22">
        <v>1053366573</v>
      </c>
      <c r="O99" s="22">
        <v>1053494096</v>
      </c>
      <c r="P99" s="21">
        <v>15200829541</v>
      </c>
      <c r="Q99" s="15">
        <f t="shared" si="10"/>
        <v>3326239074</v>
      </c>
      <c r="S99" s="35">
        <f t="shared" si="11"/>
        <v>14755712382</v>
      </c>
      <c r="T99" s="35">
        <f t="shared" si="12"/>
        <v>74370590253</v>
      </c>
      <c r="U99" s="35">
        <f t="shared" si="13"/>
        <v>18184454889</v>
      </c>
      <c r="V99" s="35">
        <f t="shared" si="14"/>
        <v>10057640486</v>
      </c>
      <c r="W99" s="35">
        <f t="shared" si="15"/>
        <v>13940250086</v>
      </c>
      <c r="X99" s="35">
        <f t="shared" si="16"/>
        <v>11622485326</v>
      </c>
      <c r="Y99" s="35">
        <f t="shared" si="17"/>
        <v>181202008503</v>
      </c>
      <c r="Z99" s="35">
        <f t="shared" si="18"/>
        <v>38270875081</v>
      </c>
    </row>
    <row r="100" spans="1:26">
      <c r="A100" s="19">
        <v>45566</v>
      </c>
      <c r="B100" s="14">
        <v>8.0857424175426456</v>
      </c>
      <c r="C100" s="14">
        <v>41.234220115916912</v>
      </c>
      <c r="D100" s="14">
        <v>10.080033955662513</v>
      </c>
      <c r="E100" s="14">
        <v>5.4578206382293208</v>
      </c>
      <c r="F100" s="14">
        <v>7.6781503227765366</v>
      </c>
      <c r="G100" s="14">
        <v>6.3411138399470186</v>
      </c>
      <c r="H100" s="20">
        <f t="shared" si="19"/>
        <v>21.122918709925059</v>
      </c>
      <c r="I100" s="20"/>
      <c r="J100" s="22">
        <v>1178043251</v>
      </c>
      <c r="K100" s="22">
        <v>6598103428</v>
      </c>
      <c r="L100" s="22">
        <v>1543603058</v>
      </c>
      <c r="M100" s="22">
        <v>799353356</v>
      </c>
      <c r="N100" s="22">
        <v>1231750912</v>
      </c>
      <c r="O100" s="22">
        <v>931507831</v>
      </c>
      <c r="P100" s="21">
        <v>15628090194</v>
      </c>
      <c r="Q100" s="15">
        <f t="shared" si="10"/>
        <v>3345728358</v>
      </c>
      <c r="S100" s="35">
        <f t="shared" si="11"/>
        <v>14643933030</v>
      </c>
      <c r="T100" s="35">
        <f t="shared" si="12"/>
        <v>74741347414</v>
      </c>
      <c r="U100" s="35">
        <f t="shared" si="13"/>
        <v>18278881825</v>
      </c>
      <c r="V100" s="35">
        <f t="shared" si="14"/>
        <v>9868749487</v>
      </c>
      <c r="W100" s="35">
        <f t="shared" si="15"/>
        <v>13936659061</v>
      </c>
      <c r="X100" s="35">
        <f t="shared" si="16"/>
        <v>11515193754</v>
      </c>
      <c r="Y100" s="35">
        <f t="shared" si="17"/>
        <v>181271929796</v>
      </c>
      <c r="Z100" s="35">
        <f t="shared" si="18"/>
        <v>38287165225</v>
      </c>
    </row>
    <row r="101" spans="1:26">
      <c r="A101" s="19">
        <v>45597</v>
      </c>
      <c r="B101" s="14">
        <v>8.0756992957779321</v>
      </c>
      <c r="C101" s="14">
        <v>41.366193246954076</v>
      </c>
      <c r="D101" s="14">
        <v>10.017478010820762</v>
      </c>
      <c r="E101" s="14">
        <v>5.3966979797239247</v>
      </c>
      <c r="F101" s="14">
        <v>7.608791161088992</v>
      </c>
      <c r="G101" s="14">
        <v>6.39427207520251</v>
      </c>
      <c r="H101" s="20">
        <f t="shared" si="19"/>
        <v>21.140868230431806</v>
      </c>
      <c r="I101" s="20"/>
      <c r="J101" s="22">
        <v>1067985280</v>
      </c>
      <c r="K101" s="22">
        <v>5986499748</v>
      </c>
      <c r="L101" s="22">
        <v>1405395282</v>
      </c>
      <c r="M101" s="22">
        <v>710347772</v>
      </c>
      <c r="N101" s="22">
        <v>1118454879</v>
      </c>
      <c r="O101" s="22">
        <v>955118122</v>
      </c>
      <c r="P101" s="21">
        <v>14319044826</v>
      </c>
      <c r="Q101" s="15">
        <f t="shared" si="10"/>
        <v>3075243743</v>
      </c>
      <c r="S101" s="35">
        <f t="shared" si="11"/>
        <v>14619089439</v>
      </c>
      <c r="T101" s="35">
        <f t="shared" si="12"/>
        <v>74953481968</v>
      </c>
      <c r="U101" s="35">
        <f t="shared" si="13"/>
        <v>18157937970</v>
      </c>
      <c r="V101" s="35">
        <f t="shared" si="14"/>
        <v>9756438399</v>
      </c>
      <c r="W101" s="35">
        <f t="shared" si="15"/>
        <v>13804816771</v>
      </c>
      <c r="X101" s="35">
        <f t="shared" si="16"/>
        <v>11606822349</v>
      </c>
      <c r="Y101" s="35">
        <f t="shared" si="17"/>
        <v>181199829026</v>
      </c>
      <c r="Z101" s="35">
        <f t="shared" si="18"/>
        <v>38301242130</v>
      </c>
    </row>
    <row r="102" spans="1:26">
      <c r="A102" s="19">
        <v>45627</v>
      </c>
      <c r="B102" s="14">
        <v>8.108760486482435</v>
      </c>
      <c r="C102" s="14">
        <v>41.216942040087091</v>
      </c>
      <c r="D102" s="14">
        <v>10.013423912343848</v>
      </c>
      <c r="E102" s="14">
        <v>5.3239642099503826</v>
      </c>
      <c r="F102" s="14">
        <v>7.621449609382176</v>
      </c>
      <c r="G102" s="14">
        <v>6.4460780496581283</v>
      </c>
      <c r="H102" s="20">
        <f t="shared" si="19"/>
        <v>21.269381692095934</v>
      </c>
      <c r="I102" s="20"/>
      <c r="J102" s="22">
        <v>1152027813</v>
      </c>
      <c r="K102" s="22">
        <v>4707710640</v>
      </c>
      <c r="L102" s="22">
        <v>1218043965</v>
      </c>
      <c r="M102" s="22">
        <v>603423623</v>
      </c>
      <c r="N102" s="22">
        <v>1079281373</v>
      </c>
      <c r="O102" s="22">
        <v>918418027</v>
      </c>
      <c r="P102" s="21">
        <v>12735208605</v>
      </c>
      <c r="Q102" s="15">
        <f t="shared" si="10"/>
        <v>3056303164</v>
      </c>
      <c r="S102" s="35">
        <f t="shared" si="11"/>
        <v>14637639911</v>
      </c>
      <c r="T102" s="35">
        <f t="shared" si="12"/>
        <v>74476593099</v>
      </c>
      <c r="U102" s="35">
        <f t="shared" si="13"/>
        <v>18099072800</v>
      </c>
      <c r="V102" s="35">
        <f t="shared" si="14"/>
        <v>9601325114</v>
      </c>
      <c r="W102" s="35">
        <f t="shared" si="15"/>
        <v>13788470778</v>
      </c>
      <c r="X102" s="35">
        <f t="shared" si="16"/>
        <v>11667761274</v>
      </c>
      <c r="Y102" s="35">
        <f t="shared" si="17"/>
        <v>180696886163</v>
      </c>
      <c r="Z102" s="35">
        <f t="shared" si="18"/>
        <v>38426023187</v>
      </c>
    </row>
    <row r="103" spans="1:26">
      <c r="A103" s="19">
        <v>45658</v>
      </c>
      <c r="B103" s="14">
        <v>8.154321127278628</v>
      </c>
      <c r="C103" s="14">
        <v>41.295083328566861</v>
      </c>
      <c r="D103" s="14">
        <v>9.9455519044476652</v>
      </c>
      <c r="E103" s="14">
        <v>5.2109060669223357</v>
      </c>
      <c r="F103" s="14">
        <v>7.6500464600673803</v>
      </c>
      <c r="G103" s="14">
        <v>6.416692135002215</v>
      </c>
      <c r="H103" s="20">
        <f t="shared" si="19"/>
        <v>21.327398977714921</v>
      </c>
      <c r="I103" s="20"/>
      <c r="J103" s="22">
        <v>1323266580</v>
      </c>
      <c r="K103" s="22">
        <v>5696385440</v>
      </c>
      <c r="L103" s="22">
        <v>1369291563</v>
      </c>
      <c r="M103" s="22">
        <v>581216619</v>
      </c>
      <c r="N103" s="22">
        <v>1184440192</v>
      </c>
      <c r="O103" s="22">
        <v>869699263</v>
      </c>
      <c r="P103" s="21">
        <v>14095857665</v>
      </c>
      <c r="Q103" s="15">
        <f t="shared" si="10"/>
        <v>3071558008</v>
      </c>
      <c r="S103" s="35">
        <f t="shared" si="11"/>
        <v>14666217084</v>
      </c>
      <c r="T103" s="35">
        <f t="shared" si="12"/>
        <v>74350469123</v>
      </c>
      <c r="U103" s="35">
        <f t="shared" si="13"/>
        <v>17909963008</v>
      </c>
      <c r="V103" s="35">
        <f t="shared" si="14"/>
        <v>9366921978</v>
      </c>
      <c r="W103" s="35">
        <f t="shared" si="15"/>
        <v>13788711464</v>
      </c>
      <c r="X103" s="35">
        <f t="shared" si="16"/>
        <v>11571698153</v>
      </c>
      <c r="Y103" s="35">
        <f t="shared" si="17"/>
        <v>180042716668</v>
      </c>
      <c r="Z103" s="35">
        <f t="shared" si="18"/>
        <v>38388735858</v>
      </c>
    </row>
    <row r="104" spans="1:26">
      <c r="A104" s="19">
        <v>45689</v>
      </c>
      <c r="B104" s="14">
        <v>8.1420722527010341</v>
      </c>
      <c r="C104" s="14">
        <v>41.343509722326928</v>
      </c>
      <c r="D104" s="14">
        <v>9.915643047721753</v>
      </c>
      <c r="E104" s="14">
        <v>5.1569624636101299</v>
      </c>
      <c r="F104" s="14">
        <v>7.5776176216705364</v>
      </c>
      <c r="G104" s="14">
        <v>6.4432854188358704</v>
      </c>
      <c r="H104" s="20">
        <f t="shared" si="19"/>
        <v>21.420909473133747</v>
      </c>
      <c r="I104" s="20"/>
      <c r="J104" s="22">
        <v>1149653200</v>
      </c>
      <c r="K104" s="22">
        <v>5946159611</v>
      </c>
      <c r="L104" s="22">
        <v>1426282636</v>
      </c>
      <c r="M104" s="22">
        <v>634172187</v>
      </c>
      <c r="N104" s="22">
        <v>903903460</v>
      </c>
      <c r="O104" s="22">
        <v>856723823</v>
      </c>
      <c r="P104" s="21">
        <v>13922615595</v>
      </c>
      <c r="Q104" s="15">
        <f t="shared" si="10"/>
        <v>3005720678</v>
      </c>
      <c r="S104" s="35">
        <f t="shared" si="11"/>
        <v>14544115273</v>
      </c>
      <c r="T104" s="35">
        <f t="shared" si="12"/>
        <v>73934355305</v>
      </c>
      <c r="U104" s="35">
        <f t="shared" si="13"/>
        <v>17735697895</v>
      </c>
      <c r="V104" s="35">
        <f t="shared" si="14"/>
        <v>9208592360</v>
      </c>
      <c r="W104" s="35">
        <f t="shared" si="15"/>
        <v>13564148976</v>
      </c>
      <c r="X104" s="35">
        <f t="shared" si="16"/>
        <v>11539666430</v>
      </c>
      <c r="Y104" s="35">
        <f t="shared" si="17"/>
        <v>178817347030</v>
      </c>
      <c r="Z104" s="35">
        <f t="shared" si="18"/>
        <v>38290770791</v>
      </c>
    </row>
    <row r="105" spans="1:26">
      <c r="A105" s="19">
        <v>45717</v>
      </c>
      <c r="B105" s="14">
        <v>8.1044762605657024</v>
      </c>
      <c r="C105" s="14">
        <v>41.297187941057004</v>
      </c>
      <c r="D105" s="14">
        <v>9.8977527562426815</v>
      </c>
      <c r="E105" s="14">
        <v>5.0717367156033406</v>
      </c>
      <c r="F105" s="14">
        <v>7.6465269418747237</v>
      </c>
      <c r="G105" s="14">
        <v>6.4468096978598233</v>
      </c>
      <c r="H105" s="20">
        <f t="shared" si="19"/>
        <v>21.535509686796729</v>
      </c>
      <c r="I105" s="20"/>
      <c r="J105" s="22">
        <v>1150504905</v>
      </c>
      <c r="K105" s="22">
        <v>6472473936</v>
      </c>
      <c r="L105" s="22">
        <v>1555506440</v>
      </c>
      <c r="M105" s="22">
        <v>766475752</v>
      </c>
      <c r="N105" s="22">
        <v>1327487441</v>
      </c>
      <c r="O105" s="22">
        <v>1066386012</v>
      </c>
      <c r="P105" s="21">
        <v>15779793549</v>
      </c>
      <c r="Q105" s="15">
        <f t="shared" si="10"/>
        <v>3440959063</v>
      </c>
      <c r="S105" s="35">
        <f t="shared" si="11"/>
        <v>14466962711</v>
      </c>
      <c r="T105" s="35">
        <f t="shared" si="12"/>
        <v>73808510056</v>
      </c>
      <c r="U105" s="35">
        <f t="shared" si="13"/>
        <v>17693206070</v>
      </c>
      <c r="V105" s="35">
        <f t="shared" si="14"/>
        <v>9051333058</v>
      </c>
      <c r="W105" s="35">
        <f t="shared" si="15"/>
        <v>13677521504</v>
      </c>
      <c r="X105" s="35">
        <f t="shared" si="16"/>
        <v>11537549204</v>
      </c>
      <c r="Y105" s="35">
        <f t="shared" si="17"/>
        <v>178701966264</v>
      </c>
      <c r="Z105" s="35">
        <f t="shared" si="18"/>
        <v>38466883661</v>
      </c>
    </row>
    <row r="106" spans="1:26">
      <c r="A106" s="19">
        <v>45748</v>
      </c>
      <c r="B106" s="14">
        <v>8.1197452998368487</v>
      </c>
      <c r="C106" s="14">
        <v>41.281714836264307</v>
      </c>
      <c r="D106" s="14">
        <v>9.8300563388736517</v>
      </c>
      <c r="E106" s="14">
        <v>4.9273052050439627</v>
      </c>
      <c r="F106" s="14">
        <v>7.629187676001405</v>
      </c>
      <c r="G106" s="14">
        <v>6.4576643850896147</v>
      </c>
      <c r="H106" s="20">
        <f t="shared" si="19"/>
        <v>21.754326258890202</v>
      </c>
      <c r="I106" s="20"/>
      <c r="J106" s="22">
        <v>1171816689</v>
      </c>
      <c r="K106" s="22">
        <v>6238914426</v>
      </c>
      <c r="L106" s="22">
        <v>1443538854</v>
      </c>
      <c r="M106" s="22">
        <v>597301985</v>
      </c>
      <c r="N106" s="22">
        <v>1185329594</v>
      </c>
      <c r="O106" s="22">
        <v>1015895187</v>
      </c>
      <c r="P106" s="21">
        <v>15165860145</v>
      </c>
      <c r="Q106" s="15">
        <f t="shared" si="10"/>
        <v>3513063410</v>
      </c>
      <c r="S106" s="35">
        <f t="shared" si="11"/>
        <v>14400147923</v>
      </c>
      <c r="T106" s="35">
        <f t="shared" si="12"/>
        <v>73306050700</v>
      </c>
      <c r="U106" s="35">
        <f t="shared" si="13"/>
        <v>17459866212</v>
      </c>
      <c r="V106" s="35">
        <f t="shared" si="14"/>
        <v>8736686389</v>
      </c>
      <c r="W106" s="35">
        <f t="shared" si="15"/>
        <v>13558156290</v>
      </c>
      <c r="X106" s="35">
        <f t="shared" si="16"/>
        <v>11482017151</v>
      </c>
      <c r="Y106" s="35">
        <f t="shared" si="17"/>
        <v>177548111767</v>
      </c>
      <c r="Z106" s="35">
        <f t="shared" si="18"/>
        <v>38605187102</v>
      </c>
    </row>
    <row r="107" spans="1:26">
      <c r="A107" s="19">
        <v>45778</v>
      </c>
      <c r="B107" s="14">
        <v>8.0638983670015048</v>
      </c>
      <c r="C107" s="14">
        <v>41.258217085426608</v>
      </c>
      <c r="D107" s="14">
        <v>9.837613575526273</v>
      </c>
      <c r="E107" s="14">
        <v>4.762409548239412</v>
      </c>
      <c r="F107" s="14">
        <v>7.6894031398406542</v>
      </c>
      <c r="G107" s="14">
        <v>6.5546519017351716</v>
      </c>
      <c r="H107" s="20">
        <f t="shared" si="19"/>
        <v>21.833806382230378</v>
      </c>
      <c r="I107" s="20"/>
      <c r="J107" s="22">
        <v>1067433137</v>
      </c>
      <c r="K107" s="22">
        <v>6306757498</v>
      </c>
      <c r="L107" s="22">
        <v>1585404645</v>
      </c>
      <c r="M107" s="22">
        <v>602442125</v>
      </c>
      <c r="N107" s="22">
        <v>1174229550</v>
      </c>
      <c r="O107" s="22">
        <v>1102518995</v>
      </c>
      <c r="P107" s="21">
        <v>15087701349</v>
      </c>
      <c r="Q107" s="15">
        <f t="shared" si="10"/>
        <v>3248915399</v>
      </c>
      <c r="S107" s="35">
        <f t="shared" si="11"/>
        <v>14245457602</v>
      </c>
      <c r="T107" s="35">
        <f t="shared" si="12"/>
        <v>72972616424</v>
      </c>
      <c r="U107" s="35">
        <f t="shared" si="13"/>
        <v>17402129884</v>
      </c>
      <c r="V107" s="35">
        <f t="shared" si="14"/>
        <v>8411193897</v>
      </c>
      <c r="W107" s="35">
        <f t="shared" si="15"/>
        <v>13609899407</v>
      </c>
      <c r="X107" s="35">
        <f t="shared" si="16"/>
        <v>11607171902</v>
      </c>
      <c r="Y107" s="35">
        <f t="shared" si="17"/>
        <v>176836546467</v>
      </c>
      <c r="Z107" s="35">
        <f t="shared" si="18"/>
        <v>38588077351</v>
      </c>
    </row>
    <row r="108" spans="1:26">
      <c r="A108" s="19">
        <v>45809</v>
      </c>
      <c r="B108" s="14">
        <v>7.893384823485972</v>
      </c>
      <c r="C108" s="14">
        <v>41.373071141287724</v>
      </c>
      <c r="D108" s="14">
        <v>9.9152632926436706</v>
      </c>
      <c r="E108" s="14">
        <v>4.7075684676286196</v>
      </c>
      <c r="F108" s="14">
        <v>7.646461103185012</v>
      </c>
      <c r="G108" s="14">
        <v>6.5286998654473534</v>
      </c>
      <c r="H108" s="20">
        <f t="shared" si="19"/>
        <v>21.935551306321642</v>
      </c>
      <c r="I108" s="20"/>
      <c r="J108" s="22">
        <v>887090600</v>
      </c>
      <c r="K108" s="22">
        <v>6082318325</v>
      </c>
      <c r="L108" s="22">
        <v>1610994896</v>
      </c>
      <c r="M108" s="22">
        <v>571883302</v>
      </c>
      <c r="N108" s="22">
        <v>975658301</v>
      </c>
      <c r="O108" s="22">
        <v>836817078</v>
      </c>
      <c r="P108" s="21">
        <v>14058114336</v>
      </c>
      <c r="Q108" s="15">
        <f t="shared" si="10"/>
        <v>3093351834</v>
      </c>
      <c r="S108" s="35">
        <f t="shared" si="11"/>
        <v>13931059065</v>
      </c>
      <c r="T108" s="35">
        <f t="shared" si="12"/>
        <v>73105590695</v>
      </c>
      <c r="U108" s="35">
        <f t="shared" si="13"/>
        <v>17522352798</v>
      </c>
      <c r="V108" s="35">
        <f t="shared" si="14"/>
        <v>8305928903</v>
      </c>
      <c r="W108" s="35">
        <f t="shared" si="15"/>
        <v>13519889308</v>
      </c>
      <c r="X108" s="35">
        <f t="shared" si="16"/>
        <v>11549366188</v>
      </c>
      <c r="Y108" s="35">
        <f t="shared" si="17"/>
        <v>176660163353</v>
      </c>
      <c r="Z108" s="35">
        <f t="shared" si="18"/>
        <v>38725976396</v>
      </c>
    </row>
    <row r="109" spans="1:26">
      <c r="A109" s="19">
        <v>45839</v>
      </c>
      <c r="B109" s="14">
        <v>7.8047614391701119</v>
      </c>
      <c r="C109" s="14">
        <v>41.399870161298324</v>
      </c>
      <c r="D109" s="14">
        <v>10.04784210581199</v>
      </c>
      <c r="E109" s="14">
        <v>4.6052655656578061</v>
      </c>
      <c r="F109" s="14">
        <v>7.6050946014449545</v>
      </c>
      <c r="G109" s="14">
        <v>6.5392511824197186</v>
      </c>
      <c r="H109" s="20">
        <f t="shared" si="19"/>
        <v>21.997914944197092</v>
      </c>
      <c r="I109" s="20"/>
      <c r="J109" s="22">
        <v>1144881309</v>
      </c>
      <c r="K109" s="22">
        <v>6128952102</v>
      </c>
      <c r="L109" s="22">
        <v>1508711369</v>
      </c>
      <c r="M109" s="22">
        <v>641793826</v>
      </c>
      <c r="N109" s="22">
        <v>1144981144</v>
      </c>
      <c r="O109" s="22">
        <v>1006538608</v>
      </c>
      <c r="P109" s="21">
        <v>14957907134</v>
      </c>
      <c r="Q109" s="15">
        <f t="shared" si="10"/>
        <v>3382048776</v>
      </c>
      <c r="S109" s="35">
        <f t="shared" si="11"/>
        <v>13771833472</v>
      </c>
      <c r="T109" s="35">
        <f t="shared" si="12"/>
        <v>73137379414</v>
      </c>
      <c r="U109" s="35">
        <f t="shared" si="13"/>
        <v>17752570304</v>
      </c>
      <c r="V109" s="35">
        <f t="shared" si="14"/>
        <v>8125279925</v>
      </c>
      <c r="W109" s="35">
        <f t="shared" si="15"/>
        <v>13443479652</v>
      </c>
      <c r="X109" s="35">
        <f t="shared" si="16"/>
        <v>11564837867</v>
      </c>
      <c r="Y109" s="35">
        <f t="shared" si="17"/>
        <v>176618118875</v>
      </c>
      <c r="Z109" s="35">
        <f t="shared" si="18"/>
        <v>38822738241</v>
      </c>
    </row>
    <row r="110" spans="1:26">
      <c r="A110" s="19">
        <v>45870</v>
      </c>
      <c r="B110" s="14">
        <v>7.6729525701494055</v>
      </c>
      <c r="C110" s="14">
        <v>41.288307779961045</v>
      </c>
      <c r="D110" s="14">
        <v>10.036751178963856</v>
      </c>
      <c r="E110" s="14">
        <v>4.6376093326297241</v>
      </c>
      <c r="F110" s="14">
        <v>7.6862681735505038</v>
      </c>
      <c r="G110" s="14">
        <v>6.5284627840018139</v>
      </c>
      <c r="H110" s="20">
        <f t="shared" si="19"/>
        <v>22.149648180743654</v>
      </c>
      <c r="I110" s="20"/>
      <c r="J110" s="22">
        <v>1051168968</v>
      </c>
      <c r="K110" s="22">
        <v>6635189773</v>
      </c>
      <c r="L110" s="22">
        <v>1577472183</v>
      </c>
      <c r="M110" s="22">
        <v>896509072</v>
      </c>
      <c r="N110" s="22">
        <v>1227534330</v>
      </c>
      <c r="O110" s="22">
        <v>948683226</v>
      </c>
      <c r="P110" s="21">
        <v>15923858946</v>
      </c>
      <c r="Q110" s="15">
        <f t="shared" si="10"/>
        <v>3587301394</v>
      </c>
      <c r="S110" s="35">
        <f t="shared" si="11"/>
        <v>13558598617</v>
      </c>
      <c r="T110" s="35">
        <f t="shared" si="12"/>
        <v>73047002112</v>
      </c>
      <c r="U110" s="35">
        <f t="shared" si="13"/>
        <v>17758065831</v>
      </c>
      <c r="V110" s="35">
        <f t="shared" si="14"/>
        <v>8196564407</v>
      </c>
      <c r="W110" s="35">
        <f t="shared" si="15"/>
        <v>13606417749</v>
      </c>
      <c r="X110" s="35">
        <f t="shared" si="16"/>
        <v>11561800268</v>
      </c>
      <c r="Y110" s="35">
        <f t="shared" si="17"/>
        <v>176874881885</v>
      </c>
      <c r="Z110" s="35">
        <f t="shared" si="18"/>
        <v>39146432901</v>
      </c>
    </row>
    <row r="111" spans="1:26">
      <c r="A111" s="19">
        <v>45901</v>
      </c>
      <c r="B111" s="14">
        <v>7.5544815361133262</v>
      </c>
      <c r="C111" s="14">
        <v>41.436744305318996</v>
      </c>
      <c r="D111" s="14">
        <v>10.102629360015223</v>
      </c>
      <c r="E111" s="14">
        <v>4.6567121094116048</v>
      </c>
      <c r="F111" s="14">
        <v>7.6826374768610188</v>
      </c>
      <c r="G111" s="14">
        <v>6.404185963607735</v>
      </c>
      <c r="H111" s="20">
        <f t="shared" si="19"/>
        <v>22.162609248672098</v>
      </c>
      <c r="I111" s="20"/>
      <c r="J111" s="22">
        <v>994851281</v>
      </c>
      <c r="K111" s="22">
        <v>6444574457</v>
      </c>
      <c r="L111" s="22">
        <v>1613815562</v>
      </c>
      <c r="M111" s="22">
        <v>818468372</v>
      </c>
      <c r="N111" s="22">
        <v>1033645491</v>
      </c>
      <c r="O111" s="22">
        <v>822256957</v>
      </c>
      <c r="P111" s="21">
        <v>15038095826</v>
      </c>
      <c r="Q111" s="15">
        <f t="shared" si="10"/>
        <v>3310483706</v>
      </c>
      <c r="S111" s="35">
        <f t="shared" si="11"/>
        <v>13338723013</v>
      </c>
      <c r="T111" s="35">
        <f t="shared" si="12"/>
        <v>73244039384</v>
      </c>
      <c r="U111" s="35">
        <f t="shared" si="13"/>
        <v>17858060453</v>
      </c>
      <c r="V111" s="35">
        <f t="shared" si="14"/>
        <v>8223387991</v>
      </c>
      <c r="W111" s="35">
        <f t="shared" si="15"/>
        <v>13586696667</v>
      </c>
      <c r="X111" s="35">
        <f t="shared" si="16"/>
        <v>11330563129</v>
      </c>
      <c r="Y111" s="35">
        <f t="shared" si="17"/>
        <v>176712148170</v>
      </c>
      <c r="Z111" s="35">
        <f t="shared" si="18"/>
        <v>39130677533</v>
      </c>
    </row>
    <row r="112" spans="1:26">
      <c r="A112" s="19">
        <v>45931</v>
      </c>
      <c r="B112" s="14">
        <v>7.4247369973086839</v>
      </c>
      <c r="C112" s="14">
        <v>41.642593382362222</v>
      </c>
      <c r="D112" s="14">
        <v>10.182218856965655</v>
      </c>
      <c r="E112" s="14">
        <v>4.5637584166734619</v>
      </c>
      <c r="F112" s="14">
        <v>7.6966238192999086</v>
      </c>
      <c r="G112" s="14">
        <v>6.3685575742642424</v>
      </c>
      <c r="H112" s="20">
        <f t="shared" si="19"/>
        <v>22.121510953125821</v>
      </c>
      <c r="I112" s="20"/>
      <c r="J112" s="22">
        <v>899828414</v>
      </c>
      <c r="K112" s="22">
        <v>6684764759</v>
      </c>
      <c r="L112" s="22">
        <v>1615967624</v>
      </c>
      <c r="M112" s="22">
        <v>605688064</v>
      </c>
      <c r="N112" s="22">
        <v>1204671145</v>
      </c>
      <c r="O112" s="22">
        <v>825369941</v>
      </c>
      <c r="P112" s="21">
        <v>14959801353</v>
      </c>
      <c r="Q112" s="15">
        <f t="shared" si="10"/>
        <v>3123511406</v>
      </c>
      <c r="S112" s="35">
        <f t="shared" si="11"/>
        <v>13060508176</v>
      </c>
      <c r="T112" s="35">
        <f t="shared" si="12"/>
        <v>73330700715</v>
      </c>
      <c r="U112" s="35">
        <f t="shared" si="13"/>
        <v>17930425019</v>
      </c>
      <c r="V112" s="35">
        <f t="shared" si="14"/>
        <v>8029722699</v>
      </c>
      <c r="W112" s="35">
        <f t="shared" si="15"/>
        <v>13559616900</v>
      </c>
      <c r="X112" s="35">
        <f t="shared" si="16"/>
        <v>11224425239</v>
      </c>
      <c r="Y112" s="35">
        <f t="shared" si="17"/>
        <v>176043859329</v>
      </c>
      <c r="Z112" s="35">
        <f t="shared" si="18"/>
        <v>38908460581</v>
      </c>
    </row>
    <row r="113" spans="1:26">
      <c r="A113" s="19">
        <v>45962</v>
      </c>
      <c r="B113" s="14">
        <v>7.2868886043908923</v>
      </c>
      <c r="C113" s="14">
        <v>41.73448425908682</v>
      </c>
      <c r="D113" s="14">
        <v>10.222273140379242</v>
      </c>
      <c r="E113" s="14">
        <v>4.5237475377629988</v>
      </c>
      <c r="F113" s="14">
        <v>7.6962047381589276</v>
      </c>
      <c r="G113" s="14">
        <v>6.2984679964936188</v>
      </c>
      <c r="H113" s="20">
        <f t="shared" si="19"/>
        <v>22.237933723727508</v>
      </c>
      <c r="I113" s="20"/>
      <c r="J113" s="22">
        <v>761582799</v>
      </c>
      <c r="K113" s="22">
        <v>5776219052</v>
      </c>
      <c r="L113" s="22">
        <v>1383604182</v>
      </c>
      <c r="M113" s="22">
        <v>599638546</v>
      </c>
      <c r="N113" s="22">
        <v>1048817520</v>
      </c>
      <c r="O113" s="22">
        <v>775052214</v>
      </c>
      <c r="P113" s="21">
        <v>13427561370</v>
      </c>
      <c r="Q113" s="15">
        <f t="shared" si="10"/>
        <v>3082647057</v>
      </c>
      <c r="S113" s="35">
        <f t="shared" si="11"/>
        <v>12754105695</v>
      </c>
      <c r="T113" s="35">
        <f t="shared" si="12"/>
        <v>73120420019</v>
      </c>
      <c r="U113" s="35">
        <f t="shared" si="13"/>
        <v>17908633919</v>
      </c>
      <c r="V113" s="35">
        <f t="shared" si="14"/>
        <v>7919013473</v>
      </c>
      <c r="W113" s="35">
        <f t="shared" si="15"/>
        <v>13489979541</v>
      </c>
      <c r="X113" s="35">
        <f t="shared" si="16"/>
        <v>11044359331</v>
      </c>
      <c r="Y113" s="35">
        <f t="shared" si="17"/>
        <v>175152375873</v>
      </c>
      <c r="Z113" s="35">
        <f t="shared" si="18"/>
        <v>38915863895</v>
      </c>
    </row>
    <row r="114" spans="1:26">
      <c r="A114" s="19">
        <v>45992</v>
      </c>
      <c r="B114" s="14">
        <v>7.1093469522190658</v>
      </c>
      <c r="C114" s="14">
        <v>41.94832310022629</v>
      </c>
      <c r="D114" s="14">
        <v>10.296526524393478</v>
      </c>
      <c r="E114" s="14">
        <v>4.5079879851706774</v>
      </c>
      <c r="F114" s="14">
        <v>7.6640073360524665</v>
      </c>
      <c r="G114" s="14">
        <v>6.2563043762663559</v>
      </c>
      <c r="H114" s="20">
        <f t="shared" si="19"/>
        <v>22.217503725671662</v>
      </c>
      <c r="I114" s="20"/>
      <c r="J114" s="15">
        <v>826092518</v>
      </c>
      <c r="K114" s="15">
        <v>4987228533</v>
      </c>
      <c r="L114" s="15">
        <v>1324392296</v>
      </c>
      <c r="M114" s="15">
        <v>565565197</v>
      </c>
      <c r="N114" s="15">
        <v>1005710468</v>
      </c>
      <c r="O114" s="15">
        <v>830214092</v>
      </c>
      <c r="P114" s="15">
        <v>12507528856</v>
      </c>
      <c r="Q114" s="15">
        <f>P114-J114-K114-L114-M114-N114-O114</f>
        <v>2968325752</v>
      </c>
      <c r="S114" s="35">
        <f>SUM(J103:J114)</f>
        <v>12428170400</v>
      </c>
      <c r="T114" s="35">
        <f t="shared" ref="T114" si="20">SUM(K103:K114)</f>
        <v>73399937912</v>
      </c>
      <c r="U114" s="35">
        <f t="shared" ref="U114" si="21">SUM(L103:L114)</f>
        <v>18014982250</v>
      </c>
      <c r="V114" s="35">
        <f t="shared" ref="V114" si="22">SUM(M103:M114)</f>
        <v>7881155047</v>
      </c>
      <c r="W114" s="35">
        <f t="shared" ref="W114" si="23">SUM(N103:N114)</f>
        <v>13416408636</v>
      </c>
      <c r="X114" s="35">
        <f t="shared" ref="X114" si="24">SUM(O103:O114)</f>
        <v>10956155396</v>
      </c>
      <c r="Y114" s="35">
        <f t="shared" ref="Y114" si="25">SUM(P103:P114)</f>
        <v>174924696124</v>
      </c>
      <c r="Z114" s="35">
        <f t="shared" ref="Z114" si="26">SUM(Q103:Q114)</f>
        <v>38827886483</v>
      </c>
    </row>
  </sheetData>
  <mergeCells count="2">
    <mergeCell ref="S5:Z5"/>
    <mergeCell ref="J5:Q5"/>
  </mergeCell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4F13F-9A09-4316-BB8F-733D3EF3A1E4}">
  <dimension ref="A1:D66"/>
  <sheetViews>
    <sheetView zoomScale="70" zoomScaleNormal="70" workbookViewId="0">
      <pane xSplit="1" ySplit="6" topLeftCell="B7" activePane="bottomRight" state="frozen"/>
      <selection pane="bottomRight" activeCell="A3" sqref="A3"/>
      <selection pane="bottomLeft" activeCell="A4" sqref="A4"/>
      <selection pane="topRight" activeCell="B1" sqref="B1"/>
    </sheetView>
  </sheetViews>
  <sheetFormatPr defaultRowHeight="14.45"/>
  <cols>
    <col min="1" max="1" width="16.7109375" customWidth="1"/>
    <col min="2" max="2" width="21.28515625" customWidth="1"/>
    <col min="6" max="6" width="13.28515625" customWidth="1"/>
    <col min="15" max="15" width="11.7109375" bestFit="1" customWidth="1"/>
    <col min="25" max="25" width="11.7109375" bestFit="1" customWidth="1"/>
  </cols>
  <sheetData>
    <row r="1" spans="1:4">
      <c r="A1" s="29" t="s">
        <v>126</v>
      </c>
    </row>
    <row r="2" spans="1:4">
      <c r="A2" t="s">
        <v>127</v>
      </c>
    </row>
    <row r="3" spans="1:4">
      <c r="A3" t="s">
        <v>128</v>
      </c>
    </row>
    <row r="5" spans="1:4">
      <c r="A5" t="s">
        <v>129</v>
      </c>
    </row>
    <row r="6" spans="1:4">
      <c r="A6" s="29" t="s">
        <v>64</v>
      </c>
      <c r="B6" s="29" t="s">
        <v>130</v>
      </c>
      <c r="C6" s="29"/>
      <c r="D6" s="29"/>
    </row>
    <row r="7" spans="1:4">
      <c r="A7" s="30">
        <v>44197</v>
      </c>
      <c r="B7" s="31">
        <v>519.72799999999995</v>
      </c>
      <c r="C7" s="32"/>
      <c r="D7" s="32"/>
    </row>
    <row r="8" spans="1:4">
      <c r="A8" s="30">
        <v>44228</v>
      </c>
      <c r="B8" s="31">
        <v>429.75799999999998</v>
      </c>
      <c r="C8" s="32"/>
      <c r="D8" s="32"/>
    </row>
    <row r="9" spans="1:4">
      <c r="A9" s="30">
        <v>44256</v>
      </c>
      <c r="B9" s="31">
        <v>409.036</v>
      </c>
      <c r="C9" s="32"/>
      <c r="D9" s="32"/>
    </row>
    <row r="10" spans="1:4">
      <c r="A10" s="30">
        <v>44287</v>
      </c>
      <c r="B10" s="31">
        <v>500.42</v>
      </c>
      <c r="C10" s="32"/>
      <c r="D10" s="32"/>
    </row>
    <row r="11" spans="1:4">
      <c r="A11" s="30">
        <v>44317</v>
      </c>
      <c r="B11" s="31">
        <v>657.34</v>
      </c>
      <c r="C11" s="32"/>
      <c r="D11" s="32"/>
    </row>
    <row r="12" spans="1:4">
      <c r="A12" s="30">
        <v>44348</v>
      </c>
      <c r="B12" s="31">
        <v>551.24699999999996</v>
      </c>
      <c r="C12" s="32"/>
      <c r="D12" s="32"/>
    </row>
    <row r="13" spans="1:4">
      <c r="A13" s="30">
        <v>44378</v>
      </c>
      <c r="B13" s="31">
        <v>636.32600000000002</v>
      </c>
      <c r="C13" s="32"/>
      <c r="D13" s="32"/>
    </row>
    <row r="14" spans="1:4">
      <c r="A14" s="30">
        <v>44409</v>
      </c>
      <c r="B14" s="31">
        <v>614.60299999999995</v>
      </c>
      <c r="C14" s="32"/>
      <c r="D14" s="32"/>
    </row>
    <row r="15" spans="1:4">
      <c r="A15" s="30">
        <v>44440</v>
      </c>
      <c r="B15" s="31">
        <v>651.84799999999996</v>
      </c>
      <c r="C15" s="32"/>
      <c r="D15" s="32"/>
    </row>
    <row r="16" spans="1:4">
      <c r="A16" s="30">
        <v>44470</v>
      </c>
      <c r="B16" s="31">
        <v>484.86900000000003</v>
      </c>
      <c r="C16" s="32"/>
      <c r="D16" s="32"/>
    </row>
    <row r="17" spans="1:4">
      <c r="A17" s="30">
        <v>44501</v>
      </c>
      <c r="B17" s="31">
        <v>667.8</v>
      </c>
      <c r="C17" s="32"/>
      <c r="D17" s="32"/>
    </row>
    <row r="18" spans="1:4">
      <c r="A18" s="30">
        <v>44531</v>
      </c>
      <c r="B18" s="31">
        <v>533.82399999999996</v>
      </c>
      <c r="C18" s="32"/>
      <c r="D18" s="32"/>
    </row>
    <row r="19" spans="1:4">
      <c r="A19" s="30">
        <v>44562</v>
      </c>
      <c r="B19" s="31">
        <v>481.07900000000001</v>
      </c>
      <c r="C19" s="32"/>
      <c r="D19" s="32"/>
    </row>
    <row r="20" spans="1:4">
      <c r="A20" s="30">
        <v>44593</v>
      </c>
      <c r="B20" s="31">
        <v>566.28099999999995</v>
      </c>
      <c r="C20" s="32"/>
      <c r="D20" s="32"/>
    </row>
    <row r="21" spans="1:4">
      <c r="A21" s="30">
        <v>44621</v>
      </c>
      <c r="B21" s="31">
        <v>511.35599999999999</v>
      </c>
      <c r="C21" s="32"/>
      <c r="D21" s="32"/>
    </row>
    <row r="22" spans="1:4">
      <c r="A22" s="30">
        <v>44652</v>
      </c>
      <c r="B22" s="31">
        <v>600.54999999999995</v>
      </c>
      <c r="C22" s="32"/>
      <c r="D22" s="32"/>
    </row>
    <row r="23" spans="1:4">
      <c r="A23" s="30">
        <v>44682</v>
      </c>
      <c r="B23" s="31">
        <v>626.51199999999994</v>
      </c>
      <c r="C23" s="32"/>
      <c r="D23" s="32"/>
    </row>
    <row r="24" spans="1:4">
      <c r="A24" s="30">
        <v>44713</v>
      </c>
      <c r="B24" s="31">
        <v>595.53399999999999</v>
      </c>
      <c r="C24" s="32"/>
      <c r="D24" s="32"/>
    </row>
    <row r="25" spans="1:4">
      <c r="A25" s="30">
        <v>44743</v>
      </c>
      <c r="B25" s="31">
        <v>428.84300000000002</v>
      </c>
      <c r="C25" s="32"/>
      <c r="D25" s="32"/>
    </row>
    <row r="26" spans="1:4">
      <c r="A26" s="30">
        <v>44774</v>
      </c>
      <c r="B26" s="31">
        <v>561.76300000000003</v>
      </c>
      <c r="C26" s="32"/>
      <c r="D26" s="32"/>
    </row>
    <row r="27" spans="1:4">
      <c r="A27" s="30">
        <v>44805</v>
      </c>
      <c r="B27" s="31">
        <v>503.05599999999998</v>
      </c>
      <c r="C27" s="32"/>
      <c r="D27" s="32"/>
    </row>
    <row r="28" spans="1:4">
      <c r="A28" s="30">
        <v>44835</v>
      </c>
      <c r="B28" s="31">
        <v>453.69099999999997</v>
      </c>
      <c r="C28" s="32"/>
      <c r="D28" s="32"/>
    </row>
    <row r="29" spans="1:4">
      <c r="A29" s="30">
        <v>44866</v>
      </c>
      <c r="B29" s="31">
        <v>500.08300000000003</v>
      </c>
      <c r="C29" s="32"/>
      <c r="D29" s="32"/>
    </row>
    <row r="30" spans="1:4">
      <c r="A30" s="30">
        <v>44896</v>
      </c>
      <c r="B30" s="31">
        <v>512.702</v>
      </c>
      <c r="C30" s="32"/>
      <c r="D30" s="32"/>
    </row>
    <row r="31" spans="1:4">
      <c r="A31" s="30">
        <v>44927</v>
      </c>
      <c r="B31" s="31">
        <v>576.28399999999999</v>
      </c>
      <c r="C31" s="32"/>
      <c r="D31" s="32"/>
    </row>
    <row r="32" spans="1:4">
      <c r="A32" s="30">
        <v>44958</v>
      </c>
      <c r="B32" s="31">
        <v>397.13200000000001</v>
      </c>
      <c r="C32" s="32"/>
      <c r="D32" s="32"/>
    </row>
    <row r="33" spans="1:4">
      <c r="A33" s="30">
        <v>44986</v>
      </c>
      <c r="B33" s="31">
        <v>619.84699999999998</v>
      </c>
      <c r="C33" s="32"/>
      <c r="D33" s="32"/>
    </row>
    <row r="34" spans="1:4">
      <c r="A34" s="30">
        <v>45017</v>
      </c>
      <c r="B34" s="31">
        <v>593.58399999999995</v>
      </c>
      <c r="C34" s="32"/>
      <c r="D34" s="32"/>
    </row>
    <row r="35" spans="1:4">
      <c r="A35" s="30">
        <v>45047</v>
      </c>
      <c r="B35" s="31">
        <v>745.91899999999998</v>
      </c>
      <c r="C35" s="32"/>
      <c r="D35" s="32"/>
    </row>
    <row r="36" spans="1:4">
      <c r="A36" s="30">
        <v>45078</v>
      </c>
      <c r="B36" s="31">
        <v>704.86800000000005</v>
      </c>
      <c r="C36" s="32"/>
      <c r="D36" s="32"/>
    </row>
    <row r="37" spans="1:4">
      <c r="A37" s="30">
        <v>45108</v>
      </c>
      <c r="B37" s="31">
        <v>628.41899999999998</v>
      </c>
      <c r="C37" s="32"/>
      <c r="D37" s="32"/>
    </row>
    <row r="38" spans="1:4">
      <c r="A38" s="30">
        <v>45139</v>
      </c>
      <c r="B38" s="31">
        <v>654.75300000000004</v>
      </c>
      <c r="C38" s="32"/>
      <c r="D38" s="32"/>
    </row>
    <row r="39" spans="1:4">
      <c r="A39" s="30">
        <v>45170</v>
      </c>
      <c r="B39" s="31">
        <v>690.08399999999995</v>
      </c>
      <c r="C39" s="32"/>
      <c r="D39" s="32"/>
    </row>
    <row r="40" spans="1:4">
      <c r="A40" s="30">
        <v>45200</v>
      </c>
      <c r="B40" s="31">
        <v>523.65</v>
      </c>
      <c r="C40" s="32"/>
      <c r="D40" s="32"/>
    </row>
    <row r="41" spans="1:4">
      <c r="A41" s="30">
        <v>45231</v>
      </c>
      <c r="B41" s="31">
        <v>530.94299999999998</v>
      </c>
      <c r="C41" s="32"/>
      <c r="D41" s="32"/>
    </row>
    <row r="42" spans="1:4">
      <c r="A42" s="30">
        <v>45261</v>
      </c>
      <c r="B42" s="31">
        <v>642.79899999999998</v>
      </c>
      <c r="C42" s="32"/>
      <c r="D42" s="32"/>
    </row>
    <row r="43" spans="1:4">
      <c r="A43" s="30">
        <v>45292</v>
      </c>
      <c r="B43" s="31">
        <v>642.18100000000004</v>
      </c>
      <c r="C43" s="32"/>
      <c r="D43" s="32"/>
    </row>
    <row r="44" spans="1:4">
      <c r="A44" s="30">
        <v>45323</v>
      </c>
      <c r="B44" s="31">
        <v>469.35399999999998</v>
      </c>
      <c r="C44" s="32"/>
      <c r="D44" s="32"/>
    </row>
    <row r="45" spans="1:4">
      <c r="A45" s="30">
        <v>45352</v>
      </c>
      <c r="B45" s="31">
        <v>496.81200000000001</v>
      </c>
      <c r="C45" s="32"/>
      <c r="D45" s="32"/>
    </row>
    <row r="46" spans="1:4">
      <c r="A46" s="30">
        <v>45383</v>
      </c>
      <c r="B46" s="31">
        <v>594.053</v>
      </c>
      <c r="C46" s="32"/>
      <c r="D46" s="32"/>
    </row>
    <row r="47" spans="1:4">
      <c r="A47" s="30">
        <v>45413</v>
      </c>
      <c r="B47" s="31">
        <v>688.83100000000002</v>
      </c>
      <c r="C47" s="32"/>
      <c r="D47" s="32"/>
    </row>
    <row r="48" spans="1:4">
      <c r="A48" s="30">
        <v>45444</v>
      </c>
      <c r="B48" s="31">
        <v>729.87599999999998</v>
      </c>
      <c r="C48" s="32"/>
      <c r="D48" s="32"/>
    </row>
    <row r="49" spans="1:4">
      <c r="A49" s="30">
        <v>45474</v>
      </c>
      <c r="B49" s="31">
        <v>590.91099999999994</v>
      </c>
      <c r="C49" s="32"/>
      <c r="D49" s="32"/>
    </row>
    <row r="50" spans="1:4">
      <c r="A50" s="30">
        <v>45505</v>
      </c>
      <c r="B50" s="31">
        <v>669.255</v>
      </c>
      <c r="C50" s="32"/>
      <c r="D50" s="32"/>
    </row>
    <row r="51" spans="1:4">
      <c r="A51" s="30">
        <v>45536</v>
      </c>
      <c r="B51" s="31">
        <v>596.74099999999999</v>
      </c>
      <c r="C51" s="32"/>
      <c r="D51" s="32"/>
    </row>
    <row r="52" spans="1:4">
      <c r="A52" s="30">
        <v>45566</v>
      </c>
      <c r="B52" s="31">
        <v>627.96299999999997</v>
      </c>
      <c r="C52" s="32"/>
      <c r="D52" s="32"/>
    </row>
    <row r="53" spans="1:4">
      <c r="A53" s="30">
        <v>45597</v>
      </c>
      <c r="B53" s="31">
        <v>638.14300000000003</v>
      </c>
      <c r="C53" s="32"/>
      <c r="D53" s="32"/>
    </row>
    <row r="54" spans="1:4">
      <c r="A54" s="30">
        <v>45627</v>
      </c>
      <c r="B54" s="31">
        <v>701.91</v>
      </c>
      <c r="C54" s="32"/>
      <c r="D54" s="32"/>
    </row>
    <row r="55" spans="1:4">
      <c r="A55" s="30">
        <v>45658</v>
      </c>
      <c r="B55" s="31">
        <v>877.31399999999996</v>
      </c>
      <c r="C55" s="32"/>
      <c r="D55" s="32"/>
    </row>
    <row r="56" spans="1:4">
      <c r="A56" s="30">
        <v>45689</v>
      </c>
      <c r="B56" s="31">
        <v>405.32100000000003</v>
      </c>
      <c r="C56" s="32"/>
      <c r="D56" s="32"/>
    </row>
    <row r="57" spans="1:4">
      <c r="A57" s="30">
        <v>45717</v>
      </c>
      <c r="B57" s="31">
        <v>584.06200000000001</v>
      </c>
      <c r="C57" s="32"/>
      <c r="D57" s="32"/>
    </row>
    <row r="58" spans="1:4">
      <c r="A58" s="30">
        <v>45748</v>
      </c>
      <c r="B58" s="31">
        <v>236.67599999999999</v>
      </c>
      <c r="C58" s="32"/>
      <c r="D58" s="32"/>
    </row>
    <row r="59" spans="1:4">
      <c r="A59" s="30">
        <v>45778</v>
      </c>
      <c r="B59" s="31">
        <v>46.438000000000002</v>
      </c>
      <c r="C59" s="32"/>
      <c r="D59" s="32"/>
    </row>
    <row r="60" spans="1:4">
      <c r="A60" s="30">
        <v>45809</v>
      </c>
      <c r="B60" s="31">
        <v>352.55599999999998</v>
      </c>
      <c r="C60" s="32"/>
      <c r="D60" s="32"/>
    </row>
    <row r="61" spans="1:4">
      <c r="A61" s="30">
        <v>45839</v>
      </c>
      <c r="B61" s="31">
        <v>618.572</v>
      </c>
      <c r="C61" s="32"/>
      <c r="D61" s="32"/>
    </row>
    <row r="62" spans="1:4">
      <c r="A62" s="30">
        <v>45870</v>
      </c>
      <c r="B62" s="31">
        <v>589.84900000000005</v>
      </c>
      <c r="C62" s="32"/>
      <c r="D62" s="32"/>
    </row>
    <row r="63" spans="1:4">
      <c r="A63" s="30">
        <v>45901</v>
      </c>
      <c r="B63" s="31">
        <v>420.48700000000002</v>
      </c>
      <c r="C63" s="32"/>
      <c r="D63" s="32"/>
    </row>
    <row r="64" spans="1:4">
      <c r="A64" s="30">
        <v>45931</v>
      </c>
      <c r="B64" s="31">
        <v>656.30899999999997</v>
      </c>
      <c r="C64" s="32"/>
      <c r="D64" s="32"/>
    </row>
    <row r="65" spans="1:4">
      <c r="A65" s="30">
        <v>45962</v>
      </c>
      <c r="B65" s="31">
        <v>581.75800000000004</v>
      </c>
      <c r="C65" s="32"/>
      <c r="D65" s="32"/>
    </row>
    <row r="66" spans="1:4">
      <c r="A66" s="30">
        <v>45992</v>
      </c>
      <c r="B66" s="31">
        <v>564.17399999999998</v>
      </c>
      <c r="C66" s="32"/>
      <c r="D66" s="32"/>
    </row>
  </sheetData>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AABDC-ABB1-452A-A1BE-7DEBF8549DDE}">
  <dimension ref="A1:E66"/>
  <sheetViews>
    <sheetView zoomScale="80" zoomScaleNormal="80" zoomScaleSheetLayoutView="90" workbookViewId="0">
      <pane ySplit="6" topLeftCell="A7" activePane="bottomLeft" state="frozen"/>
      <selection pane="bottomLeft" activeCell="D66" sqref="D7:D66"/>
    </sheetView>
  </sheetViews>
  <sheetFormatPr defaultColWidth="9.140625" defaultRowHeight="15"/>
  <cols>
    <col min="1" max="1" width="20" style="10" customWidth="1"/>
    <col min="2" max="5" width="15.7109375" style="10" customWidth="1"/>
    <col min="6" max="16384" width="9.140625" style="10"/>
  </cols>
  <sheetData>
    <row r="1" spans="1:5">
      <c r="A1" s="8" t="s">
        <v>131</v>
      </c>
    </row>
    <row r="2" spans="1:5" ht="18.75" customHeight="1">
      <c r="A2" s="40" t="s">
        <v>132</v>
      </c>
    </row>
    <row r="3" spans="1:5">
      <c r="A3" s="12" t="s">
        <v>133</v>
      </c>
    </row>
    <row r="5" spans="1:5" ht="14.45" customHeight="1">
      <c r="A5" s="10" t="s">
        <v>77</v>
      </c>
    </row>
    <row r="6" spans="1:5" s="17" customFormat="1" ht="30.75">
      <c r="A6" s="16" t="s">
        <v>64</v>
      </c>
      <c r="B6" s="11" t="s">
        <v>78</v>
      </c>
      <c r="C6" s="11" t="s">
        <v>120</v>
      </c>
      <c r="D6" s="11" t="s">
        <v>81</v>
      </c>
      <c r="E6" s="11"/>
    </row>
    <row r="7" spans="1:5">
      <c r="A7" s="19">
        <v>44197</v>
      </c>
      <c r="B7" s="14">
        <v>81.001482591043299</v>
      </c>
      <c r="C7" s="14">
        <v>6.0544406106213655</v>
      </c>
      <c r="D7" s="20">
        <f t="shared" ref="D7:D22" si="0">100-SUM(B7:C7)</f>
        <v>12.944076798335331</v>
      </c>
      <c r="E7" s="20"/>
    </row>
    <row r="8" spans="1:5">
      <c r="A8" s="19">
        <v>44228</v>
      </c>
      <c r="B8" s="14">
        <v>80.277446410326732</v>
      </c>
      <c r="C8" s="14">
        <v>6.245360514000498</v>
      </c>
      <c r="D8" s="20">
        <f t="shared" si="0"/>
        <v>13.477193075672773</v>
      </c>
      <c r="E8" s="20"/>
    </row>
    <row r="9" spans="1:5">
      <c r="A9" s="19">
        <v>44256</v>
      </c>
      <c r="B9" s="14">
        <v>80.948559141827687</v>
      </c>
      <c r="C9" s="14">
        <v>6.1279720563904148</v>
      </c>
      <c r="D9" s="20">
        <f t="shared" si="0"/>
        <v>12.923468801781894</v>
      </c>
      <c r="E9" s="20"/>
    </row>
    <row r="10" spans="1:5">
      <c r="A10" s="19">
        <v>44287</v>
      </c>
      <c r="B10" s="14">
        <v>80.980510717048375</v>
      </c>
      <c r="C10" s="14">
        <v>5.9932362735438769</v>
      </c>
      <c r="D10" s="20">
        <f t="shared" si="0"/>
        <v>13.026253009407753</v>
      </c>
      <c r="E10" s="20"/>
    </row>
    <row r="11" spans="1:5">
      <c r="A11" s="19">
        <v>44317</v>
      </c>
      <c r="B11" s="14">
        <v>80.560980811241365</v>
      </c>
      <c r="C11" s="14">
        <v>5.9603684773707881</v>
      </c>
      <c r="D11" s="20">
        <f t="shared" si="0"/>
        <v>13.478650711387843</v>
      </c>
      <c r="E11" s="20"/>
    </row>
    <row r="12" spans="1:5">
      <c r="A12" s="19">
        <v>44348</v>
      </c>
      <c r="B12" s="14">
        <v>80.764394754046819</v>
      </c>
      <c r="C12" s="14">
        <v>6.0606132714633274</v>
      </c>
      <c r="D12" s="20">
        <f t="shared" si="0"/>
        <v>13.174991974489856</v>
      </c>
      <c r="E12" s="20"/>
    </row>
    <row r="13" spans="1:5">
      <c r="A13" s="19">
        <v>44378</v>
      </c>
      <c r="B13" s="14">
        <v>81.989556637571297</v>
      </c>
      <c r="C13" s="14">
        <v>5.7185995984685221</v>
      </c>
      <c r="D13" s="20">
        <f t="shared" si="0"/>
        <v>12.291843763960173</v>
      </c>
      <c r="E13" s="20"/>
    </row>
    <row r="14" spans="1:5">
      <c r="A14" s="19">
        <v>44409</v>
      </c>
      <c r="B14" s="14">
        <v>82.660111978499145</v>
      </c>
      <c r="C14" s="14">
        <v>5.4576307191195363</v>
      </c>
      <c r="D14" s="20">
        <f t="shared" si="0"/>
        <v>11.882257302381319</v>
      </c>
      <c r="E14" s="20"/>
    </row>
    <row r="15" spans="1:5">
      <c r="A15" s="19">
        <v>44440</v>
      </c>
      <c r="B15" s="14">
        <v>82.680453133747818</v>
      </c>
      <c r="C15" s="14">
        <v>5.4991158317119542</v>
      </c>
      <c r="D15" s="20">
        <f t="shared" si="0"/>
        <v>11.820431034540235</v>
      </c>
      <c r="E15" s="20"/>
    </row>
    <row r="16" spans="1:5">
      <c r="A16" s="19">
        <v>44470</v>
      </c>
      <c r="B16" s="14">
        <v>83.708526966761383</v>
      </c>
      <c r="C16" s="14">
        <v>5.2564649795249156</v>
      </c>
      <c r="D16" s="20">
        <f t="shared" si="0"/>
        <v>11.035008053713696</v>
      </c>
      <c r="E16" s="20"/>
    </row>
    <row r="17" spans="1:5">
      <c r="A17" s="19">
        <v>44501</v>
      </c>
      <c r="B17" s="14">
        <v>83.367193661170546</v>
      </c>
      <c r="C17" s="14">
        <v>5.3163402669633237</v>
      </c>
      <c r="D17" s="20">
        <f t="shared" si="0"/>
        <v>11.316466071866131</v>
      </c>
      <c r="E17" s="20"/>
    </row>
    <row r="18" spans="1:5">
      <c r="A18" s="19">
        <v>44531</v>
      </c>
      <c r="B18" s="14">
        <v>84.381972023471121</v>
      </c>
      <c r="C18" s="14">
        <v>5.1101957380814707</v>
      </c>
      <c r="D18" s="20">
        <f t="shared" si="0"/>
        <v>10.507832238447406</v>
      </c>
      <c r="E18" s="20"/>
    </row>
    <row r="19" spans="1:5">
      <c r="A19" s="19">
        <v>44562</v>
      </c>
      <c r="B19" s="14">
        <v>84.386133092326475</v>
      </c>
      <c r="C19" s="14">
        <v>4.9562884317153939</v>
      </c>
      <c r="D19" s="20">
        <f t="shared" si="0"/>
        <v>10.657578475958132</v>
      </c>
      <c r="E19" s="20"/>
    </row>
    <row r="20" spans="1:5">
      <c r="A20" s="19">
        <v>44593</v>
      </c>
      <c r="B20" s="14">
        <v>84.728934076539204</v>
      </c>
      <c r="C20" s="14">
        <v>4.6877708629476817</v>
      </c>
      <c r="D20" s="20">
        <f t="shared" si="0"/>
        <v>10.583295060513109</v>
      </c>
      <c r="E20" s="20"/>
    </row>
    <row r="21" spans="1:5">
      <c r="A21" s="19">
        <v>44621</v>
      </c>
      <c r="B21" s="14">
        <v>85.027853873958705</v>
      </c>
      <c r="C21" s="14">
        <v>4.408673282160307</v>
      </c>
      <c r="D21" s="20">
        <f t="shared" si="0"/>
        <v>10.563472843880987</v>
      </c>
      <c r="E21" s="20"/>
    </row>
    <row r="22" spans="1:5">
      <c r="A22" s="19">
        <v>44652</v>
      </c>
      <c r="B22" s="14">
        <v>85.421055631472527</v>
      </c>
      <c r="C22" s="14">
        <v>4.516709136415459</v>
      </c>
      <c r="D22" s="20">
        <f t="shared" si="0"/>
        <v>10.062235232112016</v>
      </c>
      <c r="E22" s="20"/>
    </row>
    <row r="23" spans="1:5">
      <c r="A23" s="19">
        <v>44682</v>
      </c>
      <c r="B23" s="14">
        <v>86.177670310753967</v>
      </c>
      <c r="C23" s="14">
        <v>4.4091286543581143</v>
      </c>
      <c r="D23" s="20">
        <f t="shared" ref="D23:D54" si="1">100-SUM(B23:C23)</f>
        <v>9.4132010348879191</v>
      </c>
      <c r="E23" s="20"/>
    </row>
    <row r="24" spans="1:5">
      <c r="A24" s="19">
        <v>44713</v>
      </c>
      <c r="B24" s="14">
        <v>86.810828385171533</v>
      </c>
      <c r="C24" s="14">
        <v>4.1562344431077047</v>
      </c>
      <c r="D24" s="20">
        <f t="shared" si="1"/>
        <v>9.0329371717207607</v>
      </c>
      <c r="E24" s="20"/>
    </row>
    <row r="25" spans="1:5">
      <c r="A25" s="19">
        <v>44743</v>
      </c>
      <c r="B25" s="14">
        <v>86.892788677358169</v>
      </c>
      <c r="C25" s="14">
        <v>4.1969672941010119</v>
      </c>
      <c r="D25" s="20">
        <f t="shared" si="1"/>
        <v>8.9102440285408164</v>
      </c>
      <c r="E25" s="20"/>
    </row>
    <row r="26" spans="1:5">
      <c r="A26" s="19">
        <v>44774</v>
      </c>
      <c r="B26" s="14">
        <v>87.059041041995471</v>
      </c>
      <c r="C26" s="14">
        <v>4.1235652478195188</v>
      </c>
      <c r="D26" s="20">
        <f t="shared" si="1"/>
        <v>8.8173937101850157</v>
      </c>
      <c r="E26" s="20"/>
    </row>
    <row r="27" spans="1:5">
      <c r="A27" s="19">
        <v>44805</v>
      </c>
      <c r="B27" s="14">
        <v>87.747805467365737</v>
      </c>
      <c r="C27" s="14">
        <v>3.8925056834198988</v>
      </c>
      <c r="D27" s="20">
        <f t="shared" si="1"/>
        <v>8.3596888492143648</v>
      </c>
      <c r="E27" s="20"/>
    </row>
    <row r="28" spans="1:5">
      <c r="A28" s="19">
        <v>44835</v>
      </c>
      <c r="B28" s="14">
        <v>87.634788311762506</v>
      </c>
      <c r="C28" s="14">
        <v>4.022300817876018</v>
      </c>
      <c r="D28" s="20">
        <f t="shared" si="1"/>
        <v>8.3429108703614787</v>
      </c>
      <c r="E28" s="20"/>
    </row>
    <row r="29" spans="1:5">
      <c r="A29" s="19">
        <v>44866</v>
      </c>
      <c r="B29" s="14">
        <v>88.073390007533774</v>
      </c>
      <c r="C29" s="14">
        <v>3.8967158024745476</v>
      </c>
      <c r="D29" s="20">
        <f t="shared" si="1"/>
        <v>8.0298941899916798</v>
      </c>
      <c r="E29" s="20"/>
    </row>
    <row r="30" spans="1:5">
      <c r="A30" s="19">
        <v>44896</v>
      </c>
      <c r="B30" s="14">
        <v>87.617396091327265</v>
      </c>
      <c r="C30" s="14">
        <v>4.1590690937906976</v>
      </c>
      <c r="D30" s="20">
        <f t="shared" si="1"/>
        <v>8.2235348148820435</v>
      </c>
      <c r="E30" s="20"/>
    </row>
    <row r="31" spans="1:5">
      <c r="A31" s="19">
        <v>44927</v>
      </c>
      <c r="B31" s="14">
        <v>87.113582805688736</v>
      </c>
      <c r="C31" s="14">
        <v>4.421944395602238</v>
      </c>
      <c r="D31" s="20">
        <f t="shared" si="1"/>
        <v>8.4644727987090249</v>
      </c>
      <c r="E31" s="20"/>
    </row>
    <row r="32" spans="1:5">
      <c r="A32" s="19">
        <v>44958</v>
      </c>
      <c r="B32" s="14">
        <v>87.605072332536309</v>
      </c>
      <c r="C32" s="14">
        <v>4.3496419104901394</v>
      </c>
      <c r="D32" s="20">
        <f t="shared" si="1"/>
        <v>8.0452857569735556</v>
      </c>
      <c r="E32" s="20"/>
    </row>
    <row r="33" spans="1:5">
      <c r="A33" s="19">
        <v>44986</v>
      </c>
      <c r="B33" s="14">
        <v>87.740241435661417</v>
      </c>
      <c r="C33" s="14">
        <v>4.5714246957957378</v>
      </c>
      <c r="D33" s="20">
        <f t="shared" si="1"/>
        <v>7.6883338685428413</v>
      </c>
      <c r="E33" s="20"/>
    </row>
    <row r="34" spans="1:5">
      <c r="A34" s="19">
        <v>45017</v>
      </c>
      <c r="B34" s="14">
        <v>87.647940446506183</v>
      </c>
      <c r="C34" s="14">
        <v>4.492058347544635</v>
      </c>
      <c r="D34" s="20">
        <f t="shared" si="1"/>
        <v>7.8600012059491746</v>
      </c>
      <c r="E34" s="20"/>
    </row>
    <row r="35" spans="1:5">
      <c r="A35" s="19">
        <v>45047</v>
      </c>
      <c r="B35" s="14">
        <v>88.009134682827565</v>
      </c>
      <c r="C35" s="14">
        <v>4.3377311201996189</v>
      </c>
      <c r="D35" s="20">
        <f t="shared" si="1"/>
        <v>7.6531341969728146</v>
      </c>
      <c r="E35" s="20"/>
    </row>
    <row r="36" spans="1:5">
      <c r="A36" s="19">
        <v>45078</v>
      </c>
      <c r="B36" s="14">
        <v>88.976434416525166</v>
      </c>
      <c r="C36" s="14">
        <v>4.0651366807184397</v>
      </c>
      <c r="D36" s="20">
        <f t="shared" si="1"/>
        <v>6.9584289027563955</v>
      </c>
      <c r="E36" s="20"/>
    </row>
    <row r="37" spans="1:5">
      <c r="A37" s="19">
        <v>45108</v>
      </c>
      <c r="B37" s="14">
        <v>89.098712217898509</v>
      </c>
      <c r="C37" s="14">
        <v>3.8253848531371148</v>
      </c>
      <c r="D37" s="20">
        <f t="shared" si="1"/>
        <v>7.075902928964382</v>
      </c>
      <c r="E37" s="20"/>
    </row>
    <row r="38" spans="1:5">
      <c r="A38" s="19">
        <v>45139</v>
      </c>
      <c r="B38" s="14">
        <v>89.595421954943049</v>
      </c>
      <c r="C38" s="14">
        <v>3.6365823592244584</v>
      </c>
      <c r="D38" s="20">
        <f t="shared" si="1"/>
        <v>6.7679956858324886</v>
      </c>
      <c r="E38" s="20"/>
    </row>
    <row r="39" spans="1:5">
      <c r="A39" s="19">
        <v>45170</v>
      </c>
      <c r="B39" s="14">
        <v>89.748664291977548</v>
      </c>
      <c r="C39" s="14">
        <v>3.6854302205332692</v>
      </c>
      <c r="D39" s="20">
        <f t="shared" si="1"/>
        <v>6.5659054874891893</v>
      </c>
      <c r="E39" s="20"/>
    </row>
    <row r="40" spans="1:5">
      <c r="A40" s="19">
        <v>45200</v>
      </c>
      <c r="B40" s="14">
        <v>90.181593808302509</v>
      </c>
      <c r="C40" s="14">
        <v>3.4571101086919134</v>
      </c>
      <c r="D40" s="20">
        <f t="shared" si="1"/>
        <v>6.361296083005584</v>
      </c>
      <c r="E40" s="20"/>
    </row>
    <row r="41" spans="1:5">
      <c r="A41" s="19">
        <v>45231</v>
      </c>
      <c r="B41" s="14">
        <v>89.978562310892187</v>
      </c>
      <c r="C41" s="14">
        <v>3.3573960517587036</v>
      </c>
      <c r="D41" s="20">
        <f t="shared" si="1"/>
        <v>6.6640416373491149</v>
      </c>
      <c r="E41" s="20"/>
    </row>
    <row r="42" spans="1:5">
      <c r="A42" s="19">
        <v>45261</v>
      </c>
      <c r="B42" s="14">
        <v>90.288519220806023</v>
      </c>
      <c r="C42" s="14">
        <v>3.2167441350248023</v>
      </c>
      <c r="D42" s="20">
        <f t="shared" si="1"/>
        <v>6.4947366441691798</v>
      </c>
      <c r="E42" s="20"/>
    </row>
    <row r="43" spans="1:5">
      <c r="A43" s="19">
        <v>45292</v>
      </c>
      <c r="B43" s="14">
        <v>90.907076086809397</v>
      </c>
      <c r="C43" s="14">
        <v>3.0314426806068036</v>
      </c>
      <c r="D43" s="20">
        <f t="shared" si="1"/>
        <v>6.0614812325838017</v>
      </c>
      <c r="E43" s="20"/>
    </row>
    <row r="44" spans="1:5">
      <c r="A44" s="19">
        <v>45323</v>
      </c>
      <c r="B44" s="14">
        <v>91.066509501191646</v>
      </c>
      <c r="C44" s="14">
        <v>3.057677403086327</v>
      </c>
      <c r="D44" s="20">
        <f t="shared" si="1"/>
        <v>5.8758130957220231</v>
      </c>
      <c r="E44" s="20"/>
    </row>
    <row r="45" spans="1:5">
      <c r="A45" s="19">
        <v>45352</v>
      </c>
      <c r="B45" s="14">
        <v>91.198126180029021</v>
      </c>
      <c r="C45" s="14">
        <v>3.1169362905902256</v>
      </c>
      <c r="D45" s="20">
        <f t="shared" si="1"/>
        <v>5.6849375293807469</v>
      </c>
      <c r="E45" s="20"/>
    </row>
    <row r="46" spans="1:5">
      <c r="A46" s="19">
        <v>45383</v>
      </c>
      <c r="B46" s="14">
        <v>91.555313591127103</v>
      </c>
      <c r="C46" s="14">
        <v>3.0270475677770459</v>
      </c>
      <c r="D46" s="20">
        <f t="shared" si="1"/>
        <v>5.4176388410958509</v>
      </c>
      <c r="E46" s="20"/>
    </row>
    <row r="47" spans="1:5">
      <c r="A47" s="19">
        <v>45413</v>
      </c>
      <c r="B47" s="14">
        <v>91.631040028528474</v>
      </c>
      <c r="C47" s="14">
        <v>3.0356176202504197</v>
      </c>
      <c r="D47" s="20">
        <f t="shared" si="1"/>
        <v>5.3333423512211056</v>
      </c>
      <c r="E47" s="20"/>
    </row>
    <row r="48" spans="1:5">
      <c r="A48" s="19">
        <v>45444</v>
      </c>
      <c r="B48" s="14">
        <v>91.617364684582682</v>
      </c>
      <c r="C48" s="14">
        <v>2.9889630015686648</v>
      </c>
      <c r="D48" s="20">
        <f t="shared" si="1"/>
        <v>5.3936723138486542</v>
      </c>
      <c r="E48" s="20"/>
    </row>
    <row r="49" spans="1:5">
      <c r="A49" s="19">
        <v>45474</v>
      </c>
      <c r="B49" s="14">
        <v>91.950183504434762</v>
      </c>
      <c r="C49" s="14">
        <v>3.0145148680761777</v>
      </c>
      <c r="D49" s="20">
        <f t="shared" si="1"/>
        <v>5.0353016274890621</v>
      </c>
      <c r="E49" s="20"/>
    </row>
    <row r="50" spans="1:5">
      <c r="A50" s="19">
        <v>45505</v>
      </c>
      <c r="B50" s="14">
        <v>91.756261181889471</v>
      </c>
      <c r="C50" s="14">
        <v>3.061973696276159</v>
      </c>
      <c r="D50" s="20">
        <f t="shared" si="1"/>
        <v>5.1817651218343741</v>
      </c>
      <c r="E50" s="20"/>
    </row>
    <row r="51" spans="1:5">
      <c r="A51" s="19">
        <v>45536</v>
      </c>
      <c r="B51" s="14">
        <v>92.047402210067048</v>
      </c>
      <c r="C51" s="14">
        <v>2.8767329216297122</v>
      </c>
      <c r="D51" s="20">
        <f t="shared" si="1"/>
        <v>5.0758648683032419</v>
      </c>
      <c r="E51" s="20"/>
    </row>
    <row r="52" spans="1:5">
      <c r="A52" s="19">
        <v>45566</v>
      </c>
      <c r="B52" s="14">
        <v>92.089554186665694</v>
      </c>
      <c r="C52" s="14">
        <v>2.9412427598721251</v>
      </c>
      <c r="D52" s="20">
        <f t="shared" si="1"/>
        <v>4.9692030534621807</v>
      </c>
      <c r="E52" s="20"/>
    </row>
    <row r="53" spans="1:5">
      <c r="A53" s="19">
        <v>45597</v>
      </c>
      <c r="B53" s="14">
        <v>92.421516699647626</v>
      </c>
      <c r="C53" s="14">
        <v>2.9264242480767155</v>
      </c>
      <c r="D53" s="20">
        <f t="shared" si="1"/>
        <v>4.6520590522756606</v>
      </c>
      <c r="E53" s="20"/>
    </row>
    <row r="54" spans="1:5">
      <c r="A54" s="19">
        <v>45627</v>
      </c>
      <c r="B54" s="14">
        <v>92.682648434567369</v>
      </c>
      <c r="C54" s="14">
        <v>3.0030411625309412</v>
      </c>
      <c r="D54" s="20">
        <f t="shared" si="1"/>
        <v>4.3143104029016968</v>
      </c>
      <c r="E54" s="20"/>
    </row>
    <row r="55" spans="1:5">
      <c r="A55" s="19">
        <v>45658</v>
      </c>
      <c r="B55" s="14">
        <v>93.257506755583989</v>
      </c>
      <c r="C55" s="14">
        <v>2.8150824541643535</v>
      </c>
      <c r="D55" s="20">
        <f t="shared" ref="D55:D66" si="2">100-SUM(B55:C55)</f>
        <v>3.9274107902516562</v>
      </c>
      <c r="E55" s="20"/>
    </row>
    <row r="56" spans="1:5">
      <c r="A56" s="19">
        <v>45689</v>
      </c>
      <c r="B56" s="14">
        <v>93.413871288055631</v>
      </c>
      <c r="C56" s="14">
        <v>2.7476202825490197</v>
      </c>
      <c r="D56" s="20">
        <f t="shared" si="2"/>
        <v>3.8385084293953469</v>
      </c>
      <c r="E56" s="20"/>
    </row>
    <row r="57" spans="1:5">
      <c r="A57" s="19">
        <v>45717</v>
      </c>
      <c r="B57" s="14">
        <v>93.904158971292631</v>
      </c>
      <c r="C57" s="14">
        <v>2.3697118450595807</v>
      </c>
      <c r="D57" s="20">
        <f t="shared" si="2"/>
        <v>3.7261291836477852</v>
      </c>
      <c r="E57" s="20"/>
    </row>
    <row r="58" spans="1:5">
      <c r="A58" s="19">
        <v>45748</v>
      </c>
      <c r="B58" s="14">
        <v>94.014280698897764</v>
      </c>
      <c r="C58" s="14">
        <v>2.2855836984696185</v>
      </c>
      <c r="D58" s="20">
        <f t="shared" si="2"/>
        <v>3.7001356026326135</v>
      </c>
      <c r="E58" s="20"/>
    </row>
    <row r="59" spans="1:5">
      <c r="A59" s="19">
        <v>45778</v>
      </c>
      <c r="B59" s="14">
        <v>93.961335581268912</v>
      </c>
      <c r="C59" s="14">
        <v>2.3140186099832247</v>
      </c>
      <c r="D59" s="20">
        <f t="shared" si="2"/>
        <v>3.7246458087478658</v>
      </c>
      <c r="E59" s="20"/>
    </row>
    <row r="60" spans="1:5">
      <c r="A60" s="19">
        <v>45809</v>
      </c>
      <c r="B60" s="14">
        <v>93.68149006510221</v>
      </c>
      <c r="C60" s="14">
        <v>2.5146947035194338</v>
      </c>
      <c r="D60" s="20">
        <f t="shared" si="2"/>
        <v>3.8038152313783513</v>
      </c>
      <c r="E60" s="20"/>
    </row>
    <row r="61" spans="1:5">
      <c r="A61" s="19">
        <v>45839</v>
      </c>
      <c r="B61" s="14">
        <v>93.714160621182984</v>
      </c>
      <c r="C61" s="14">
        <v>2.3647296045992192</v>
      </c>
      <c r="D61" s="20">
        <f t="shared" si="2"/>
        <v>3.9211097742177969</v>
      </c>
      <c r="E61" s="20"/>
    </row>
    <row r="62" spans="1:5">
      <c r="A62" s="19">
        <v>45870</v>
      </c>
      <c r="B62" s="14">
        <v>93.931761358485772</v>
      </c>
      <c r="C62" s="14">
        <v>2.4392530385711977</v>
      </c>
      <c r="D62" s="20">
        <f t="shared" si="2"/>
        <v>3.6289856029430325</v>
      </c>
      <c r="E62" s="20"/>
    </row>
    <row r="63" spans="1:5">
      <c r="A63" s="19">
        <v>45901</v>
      </c>
      <c r="B63" s="14">
        <v>93.95601589726455</v>
      </c>
      <c r="C63" s="14">
        <v>2.5839343882563441</v>
      </c>
      <c r="D63" s="20">
        <f t="shared" si="2"/>
        <v>3.460049714479112</v>
      </c>
      <c r="E63" s="20"/>
    </row>
    <row r="64" spans="1:5">
      <c r="A64" s="19">
        <v>45931</v>
      </c>
      <c r="B64" s="14">
        <v>94.082865052376022</v>
      </c>
      <c r="C64" s="14">
        <v>2.4914885601149619</v>
      </c>
      <c r="D64" s="20">
        <f t="shared" si="2"/>
        <v>3.4256463875090191</v>
      </c>
      <c r="E64" s="20"/>
    </row>
    <row r="65" spans="1:5">
      <c r="A65" s="19">
        <v>45962</v>
      </c>
      <c r="B65" s="14">
        <v>94.141547880741811</v>
      </c>
      <c r="C65" s="14">
        <v>2.5089910356540686</v>
      </c>
      <c r="D65" s="20">
        <f t="shared" si="2"/>
        <v>3.3494610836041261</v>
      </c>
      <c r="E65" s="20"/>
    </row>
    <row r="66" spans="1:5">
      <c r="A66" s="19">
        <v>45992</v>
      </c>
      <c r="B66" s="14">
        <v>94.496539423759941</v>
      </c>
      <c r="C66" s="14">
        <v>2.2950597005383742</v>
      </c>
      <c r="D66" s="20">
        <f t="shared" si="2"/>
        <v>3.2084008757016846</v>
      </c>
      <c r="E66" s="20"/>
    </row>
  </sheetData>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88775-E8A0-4414-AF16-5484695505A6}">
  <dimension ref="A1:F66"/>
  <sheetViews>
    <sheetView zoomScale="67" zoomScaleNormal="80" workbookViewId="0">
      <pane xSplit="1" ySplit="6" topLeftCell="B7" activePane="bottomRight" state="frozen"/>
      <selection pane="bottomRight" activeCell="A3" sqref="A3"/>
      <selection pane="bottomLeft" activeCell="A7" sqref="A7"/>
      <selection pane="topRight" activeCell="B1" sqref="B1"/>
    </sheetView>
  </sheetViews>
  <sheetFormatPr defaultRowHeight="14.45"/>
  <cols>
    <col min="1" max="1" width="14.5703125" customWidth="1"/>
    <col min="2" max="2" width="15.7109375" customWidth="1"/>
    <col min="5" max="6" width="12.28515625" customWidth="1"/>
    <col min="14" max="14" width="13.28515625" customWidth="1"/>
    <col min="23" max="23" width="11.7109375" bestFit="1" customWidth="1"/>
    <col min="33" max="33" width="11.7109375" bestFit="1" customWidth="1"/>
  </cols>
  <sheetData>
    <row r="1" spans="1:6">
      <c r="A1" s="29" t="s">
        <v>134</v>
      </c>
    </row>
    <row r="2" spans="1:6">
      <c r="A2" t="s">
        <v>135</v>
      </c>
    </row>
    <row r="3" spans="1:6">
      <c r="A3" t="s">
        <v>128</v>
      </c>
    </row>
    <row r="5" spans="1:6">
      <c r="A5" t="s">
        <v>136</v>
      </c>
    </row>
    <row r="6" spans="1:6">
      <c r="A6" s="29" t="s">
        <v>64</v>
      </c>
      <c r="B6" s="29" t="s">
        <v>130</v>
      </c>
      <c r="E6" s="29"/>
      <c r="F6" s="29"/>
    </row>
    <row r="7" spans="1:6">
      <c r="A7" s="30">
        <v>44197</v>
      </c>
      <c r="B7" s="31">
        <v>1.4591720179999998</v>
      </c>
      <c r="E7" s="14"/>
      <c r="F7" s="14"/>
    </row>
    <row r="8" spans="1:6">
      <c r="A8" s="30">
        <v>44228</v>
      </c>
      <c r="B8" s="31">
        <v>1.3214368240000001</v>
      </c>
      <c r="E8" s="14"/>
      <c r="F8" s="14"/>
    </row>
    <row r="9" spans="1:6">
      <c r="A9" s="30">
        <v>44256</v>
      </c>
      <c r="B9" s="31">
        <v>1.5804017030000002</v>
      </c>
      <c r="E9" s="14"/>
      <c r="F9" s="14"/>
    </row>
    <row r="10" spans="1:6">
      <c r="A10" s="30">
        <v>44287</v>
      </c>
      <c r="B10" s="31">
        <v>1.54404914</v>
      </c>
      <c r="E10" s="14"/>
      <c r="F10" s="14"/>
    </row>
    <row r="11" spans="1:6">
      <c r="A11" s="30">
        <v>44317</v>
      </c>
      <c r="B11" s="31">
        <v>1.561437934</v>
      </c>
      <c r="E11" s="14"/>
      <c r="F11" s="14"/>
    </row>
    <row r="12" spans="1:6">
      <c r="A12" s="30">
        <v>44348</v>
      </c>
      <c r="B12" s="31">
        <v>1.5901466979999999</v>
      </c>
      <c r="E12" s="14"/>
      <c r="F12" s="14"/>
    </row>
    <row r="13" spans="1:6">
      <c r="A13" s="30">
        <v>44378</v>
      </c>
      <c r="B13" s="31">
        <v>1.3805968470000001</v>
      </c>
      <c r="E13" s="14"/>
      <c r="F13" s="14"/>
    </row>
    <row r="14" spans="1:6">
      <c r="A14" s="30">
        <v>44409</v>
      </c>
      <c r="B14" s="31">
        <v>1.394198966</v>
      </c>
      <c r="E14" s="14"/>
      <c r="F14" s="14"/>
    </row>
    <row r="15" spans="1:6">
      <c r="A15" s="30">
        <v>44440</v>
      </c>
      <c r="B15" s="31">
        <v>1.263831012</v>
      </c>
      <c r="E15" s="14"/>
      <c r="F15" s="14"/>
    </row>
    <row r="16" spans="1:6">
      <c r="A16" s="30">
        <v>44470</v>
      </c>
      <c r="B16" s="31">
        <v>1.5449156020000001</v>
      </c>
      <c r="E16" s="14"/>
      <c r="F16" s="14"/>
    </row>
    <row r="17" spans="1:6">
      <c r="A17" s="30">
        <v>44501</v>
      </c>
      <c r="B17" s="31">
        <v>1.6690414150000001</v>
      </c>
      <c r="E17" s="14"/>
      <c r="F17" s="14"/>
    </row>
    <row r="18" spans="1:6">
      <c r="A18" s="30">
        <v>44531</v>
      </c>
      <c r="B18" s="31">
        <v>1.7252647479999998</v>
      </c>
      <c r="E18" s="14"/>
      <c r="F18" s="14"/>
    </row>
    <row r="19" spans="1:6">
      <c r="A19" s="30">
        <v>44562</v>
      </c>
      <c r="B19" s="31">
        <v>1.739156886</v>
      </c>
      <c r="E19" s="14"/>
      <c r="F19" s="14"/>
    </row>
    <row r="20" spans="1:6">
      <c r="A20" s="30">
        <v>44593</v>
      </c>
      <c r="B20" s="31">
        <v>1.8654326990000001</v>
      </c>
      <c r="E20" s="14"/>
      <c r="F20" s="14"/>
    </row>
    <row r="21" spans="1:6">
      <c r="A21" s="30">
        <v>44621</v>
      </c>
      <c r="B21" s="31">
        <v>1.6774503709999999</v>
      </c>
      <c r="E21" s="14"/>
      <c r="F21" s="14"/>
    </row>
    <row r="22" spans="1:6">
      <c r="A22" s="30">
        <v>44652</v>
      </c>
      <c r="B22" s="31">
        <v>1.377453466</v>
      </c>
      <c r="E22" s="14"/>
      <c r="F22" s="14"/>
    </row>
    <row r="23" spans="1:6">
      <c r="A23" s="30">
        <v>44682</v>
      </c>
      <c r="B23" s="31">
        <v>1.880618686</v>
      </c>
      <c r="E23" s="14"/>
      <c r="F23" s="14"/>
    </row>
    <row r="24" spans="1:6">
      <c r="A24" s="30">
        <v>44713</v>
      </c>
      <c r="B24" s="31">
        <v>1.909911935</v>
      </c>
      <c r="E24" s="14"/>
      <c r="F24" s="14"/>
    </row>
    <row r="25" spans="1:6">
      <c r="A25" s="30">
        <v>44743</v>
      </c>
      <c r="B25" s="31">
        <v>2.1548916490000001</v>
      </c>
      <c r="E25" s="14"/>
      <c r="F25" s="14"/>
    </row>
    <row r="26" spans="1:6">
      <c r="A26" s="30">
        <v>44774</v>
      </c>
      <c r="B26" s="31">
        <v>1.9473170879999999</v>
      </c>
      <c r="E26" s="14"/>
      <c r="F26" s="14"/>
    </row>
    <row r="27" spans="1:6">
      <c r="A27" s="30">
        <v>44805</v>
      </c>
      <c r="B27" s="31">
        <v>1.7497125040000001</v>
      </c>
      <c r="E27" s="14"/>
      <c r="F27" s="14"/>
    </row>
    <row r="28" spans="1:6">
      <c r="A28" s="30">
        <v>44835</v>
      </c>
      <c r="B28" s="31">
        <v>1.9941597039999999</v>
      </c>
      <c r="E28" s="14"/>
      <c r="F28" s="14"/>
    </row>
    <row r="29" spans="1:6">
      <c r="A29" s="30">
        <v>44866</v>
      </c>
      <c r="B29" s="31">
        <v>1.875065344</v>
      </c>
      <c r="E29" s="14"/>
      <c r="F29" s="14"/>
    </row>
    <row r="30" spans="1:6">
      <c r="A30" s="30">
        <v>44896</v>
      </c>
      <c r="B30" s="31">
        <v>1.1951501930000001</v>
      </c>
      <c r="E30" s="14"/>
      <c r="F30" s="14"/>
    </row>
    <row r="31" spans="1:6">
      <c r="A31" s="30">
        <v>44927</v>
      </c>
      <c r="B31" s="31">
        <v>1.4996655800000001</v>
      </c>
      <c r="E31" s="14"/>
      <c r="F31" s="14"/>
    </row>
    <row r="32" spans="1:6">
      <c r="A32" s="30">
        <v>44958</v>
      </c>
      <c r="B32" s="31">
        <v>1.880337768</v>
      </c>
      <c r="E32" s="14"/>
      <c r="F32" s="14"/>
    </row>
    <row r="33" spans="1:6">
      <c r="A33" s="30">
        <v>44986</v>
      </c>
      <c r="B33" s="31">
        <v>1.2300037990000001</v>
      </c>
      <c r="E33" s="14"/>
      <c r="F33" s="14"/>
    </row>
    <row r="34" spans="1:6">
      <c r="A34" s="30">
        <v>45017</v>
      </c>
      <c r="B34" s="31">
        <v>1.4240563229999998</v>
      </c>
      <c r="E34" s="14"/>
      <c r="F34" s="14"/>
    </row>
    <row r="35" spans="1:6">
      <c r="A35" s="30">
        <v>45047</v>
      </c>
      <c r="B35" s="31">
        <v>1.247990744</v>
      </c>
      <c r="E35" s="14"/>
      <c r="F35" s="14"/>
    </row>
    <row r="36" spans="1:6">
      <c r="A36" s="30">
        <v>45078</v>
      </c>
      <c r="B36" s="31">
        <v>1.2478185979999998</v>
      </c>
      <c r="E36" s="14"/>
      <c r="F36" s="14"/>
    </row>
    <row r="37" spans="1:6">
      <c r="A37" s="30">
        <v>45108</v>
      </c>
      <c r="B37" s="31">
        <v>1.1985188680000001</v>
      </c>
      <c r="E37" s="14"/>
      <c r="F37" s="14"/>
    </row>
    <row r="38" spans="1:6">
      <c r="A38" s="30">
        <v>45139</v>
      </c>
      <c r="B38" s="31">
        <v>1.5557624689999998</v>
      </c>
      <c r="E38" s="14"/>
      <c r="F38" s="14"/>
    </row>
    <row r="39" spans="1:6">
      <c r="A39" s="30">
        <v>45170</v>
      </c>
      <c r="B39" s="31">
        <v>1.590553758</v>
      </c>
      <c r="E39" s="14"/>
      <c r="F39" s="14"/>
    </row>
    <row r="40" spans="1:6">
      <c r="A40" s="30">
        <v>45200</v>
      </c>
      <c r="B40" s="31">
        <v>1.0961560240000001</v>
      </c>
      <c r="E40" s="14"/>
      <c r="F40" s="14"/>
    </row>
    <row r="41" spans="1:6">
      <c r="A41" s="30">
        <v>45231</v>
      </c>
      <c r="B41" s="31">
        <v>1.5727067049999999</v>
      </c>
      <c r="E41" s="14"/>
      <c r="F41" s="14"/>
    </row>
    <row r="42" spans="1:6">
      <c r="A42" s="30">
        <v>45261</v>
      </c>
      <c r="B42" s="31">
        <v>1.0142489380000002</v>
      </c>
      <c r="E42" s="14"/>
      <c r="F42" s="14"/>
    </row>
    <row r="43" spans="1:6">
      <c r="A43" s="30">
        <v>45292</v>
      </c>
      <c r="B43" s="31">
        <v>1.1252783119999998</v>
      </c>
      <c r="E43" s="14"/>
      <c r="F43" s="14"/>
    </row>
    <row r="44" spans="1:6">
      <c r="A44" s="30">
        <v>45323</v>
      </c>
      <c r="B44" s="31">
        <v>1.4739668529999999</v>
      </c>
      <c r="E44" s="14"/>
      <c r="F44" s="14"/>
    </row>
    <row r="45" spans="1:6">
      <c r="A45" s="30">
        <v>45352</v>
      </c>
      <c r="B45" s="31">
        <v>1.238397089</v>
      </c>
      <c r="E45" s="14"/>
      <c r="F45" s="14"/>
    </row>
    <row r="46" spans="1:6">
      <c r="A46" s="30">
        <v>45383</v>
      </c>
      <c r="B46" s="31">
        <v>1.3655500140000001</v>
      </c>
      <c r="E46" s="14"/>
      <c r="F46" s="14"/>
    </row>
    <row r="47" spans="1:6">
      <c r="A47" s="30">
        <v>45413</v>
      </c>
      <c r="B47" s="31">
        <v>1.402432959</v>
      </c>
      <c r="E47" s="14"/>
      <c r="F47" s="14"/>
    </row>
    <row r="48" spans="1:6">
      <c r="A48" s="30">
        <v>45444</v>
      </c>
      <c r="B48" s="31">
        <v>1.2537398789999998</v>
      </c>
      <c r="E48" s="14"/>
      <c r="F48" s="14"/>
    </row>
    <row r="49" spans="1:6">
      <c r="A49" s="30">
        <v>45474</v>
      </c>
      <c r="B49" s="31">
        <v>1.497347974</v>
      </c>
      <c r="E49" s="14"/>
      <c r="F49" s="14"/>
    </row>
    <row r="50" spans="1:6">
      <c r="A50" s="30">
        <v>45505</v>
      </c>
      <c r="B50" s="31">
        <v>1.7900038200000001</v>
      </c>
      <c r="E50" s="14"/>
      <c r="F50" s="14"/>
    </row>
    <row r="51" spans="1:6">
      <c r="A51" s="30">
        <v>45536</v>
      </c>
      <c r="B51" s="31">
        <v>1.5025811840000001</v>
      </c>
      <c r="E51" s="14"/>
      <c r="F51" s="14"/>
    </row>
    <row r="52" spans="1:6">
      <c r="A52" s="30">
        <v>45566</v>
      </c>
      <c r="B52" s="31">
        <v>1.048412777</v>
      </c>
      <c r="E52" s="14"/>
      <c r="F52" s="14"/>
    </row>
    <row r="53" spans="1:6">
      <c r="A53" s="30">
        <v>45597</v>
      </c>
      <c r="B53" s="31">
        <v>1.4787555540000001</v>
      </c>
      <c r="E53" s="14"/>
      <c r="F53" s="14"/>
    </row>
    <row r="54" spans="1:6">
      <c r="A54" s="30">
        <v>45627</v>
      </c>
      <c r="B54" s="31">
        <v>1.4242758490000003</v>
      </c>
      <c r="E54" s="14"/>
      <c r="F54" s="14"/>
    </row>
    <row r="55" spans="1:6">
      <c r="A55" s="30">
        <v>45658</v>
      </c>
      <c r="B55" s="31">
        <v>0.97241354200000008</v>
      </c>
      <c r="E55" s="14"/>
      <c r="F55" s="14"/>
    </row>
    <row r="56" spans="1:6">
      <c r="A56" s="30">
        <v>45689</v>
      </c>
      <c r="B56" s="31">
        <v>1.07863043</v>
      </c>
      <c r="E56" s="14"/>
      <c r="F56" s="14"/>
    </row>
    <row r="57" spans="1:6">
      <c r="A57" s="30">
        <v>45717</v>
      </c>
      <c r="B57" s="31">
        <v>1.3566911130000001</v>
      </c>
      <c r="E57" s="14"/>
      <c r="F57" s="14"/>
    </row>
    <row r="58" spans="1:6">
      <c r="A58" s="30">
        <v>45748</v>
      </c>
      <c r="B58" s="31">
        <v>0.97429410399999994</v>
      </c>
      <c r="E58" s="14"/>
      <c r="F58" s="14"/>
    </row>
    <row r="59" spans="1:6">
      <c r="A59" s="30">
        <v>45778</v>
      </c>
      <c r="B59" s="31">
        <v>1.098127423</v>
      </c>
      <c r="E59" s="14"/>
      <c r="F59" s="14"/>
    </row>
    <row r="60" spans="1:6">
      <c r="A60" s="30">
        <v>45809</v>
      </c>
      <c r="B60" s="31">
        <v>0.71340340400000002</v>
      </c>
      <c r="E60" s="14"/>
      <c r="F60" s="14"/>
    </row>
    <row r="61" spans="1:6">
      <c r="A61" s="30">
        <v>45839</v>
      </c>
      <c r="B61" s="31">
        <v>0.99851927299999998</v>
      </c>
      <c r="E61" s="14"/>
      <c r="F61" s="14"/>
    </row>
    <row r="62" spans="1:6">
      <c r="A62" s="30">
        <v>45870</v>
      </c>
      <c r="B62" s="31">
        <v>1.0036089969999999</v>
      </c>
      <c r="E62" s="14"/>
      <c r="F62" s="14"/>
    </row>
    <row r="63" spans="1:6">
      <c r="A63" s="30">
        <v>45901</v>
      </c>
      <c r="B63" s="31">
        <v>0.76723440399999987</v>
      </c>
      <c r="E63" s="14"/>
      <c r="F63" s="14"/>
    </row>
    <row r="64" spans="1:6">
      <c r="A64" s="30">
        <v>45931</v>
      </c>
      <c r="B64" s="31">
        <v>0.69410886300000008</v>
      </c>
      <c r="E64" s="14"/>
      <c r="F64" s="14"/>
    </row>
    <row r="65" spans="1:6">
      <c r="A65" s="30">
        <v>45962</v>
      </c>
      <c r="B65" s="31">
        <v>0.73503842799999997</v>
      </c>
      <c r="E65" s="14"/>
      <c r="F65" s="14"/>
    </row>
    <row r="66" spans="1:6">
      <c r="A66" s="30">
        <v>45992</v>
      </c>
      <c r="B66" s="31">
        <v>0.78090727100000001</v>
      </c>
      <c r="E66" s="14"/>
      <c r="F66" s="14"/>
    </row>
  </sheetData>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15524-4E53-4B91-BB83-C3C0FA00AD74}">
  <dimension ref="A1:F66"/>
  <sheetViews>
    <sheetView zoomScale="50" zoomScaleNormal="50" workbookViewId="0">
      <pane xSplit="1" ySplit="6" topLeftCell="B7" activePane="bottomRight" state="frozen"/>
      <selection pane="bottomRight" activeCell="F66" sqref="F7:F66"/>
      <selection pane="bottomLeft" activeCell="A7" sqref="A7"/>
      <selection pane="topRight" activeCell="B1" sqref="B1"/>
    </sheetView>
  </sheetViews>
  <sheetFormatPr defaultColWidth="9.140625" defaultRowHeight="15"/>
  <cols>
    <col min="1" max="6" width="15.7109375" style="10" customWidth="1"/>
    <col min="7" max="16384" width="9.140625" style="10"/>
  </cols>
  <sheetData>
    <row r="1" spans="1:6">
      <c r="A1" s="8" t="s">
        <v>137</v>
      </c>
    </row>
    <row r="2" spans="1:6">
      <c r="A2" s="41" t="s">
        <v>138</v>
      </c>
    </row>
    <row r="3" spans="1:6">
      <c r="A3" s="12" t="s">
        <v>139</v>
      </c>
    </row>
    <row r="5" spans="1:6" ht="14.45" customHeight="1">
      <c r="A5" s="10" t="s">
        <v>77</v>
      </c>
    </row>
    <row r="6" spans="1:6" s="17" customFormat="1" ht="30.75">
      <c r="A6" s="16" t="s">
        <v>64</v>
      </c>
      <c r="B6" s="11" t="s">
        <v>78</v>
      </c>
      <c r="C6" s="11" t="s">
        <v>79</v>
      </c>
      <c r="D6" s="11" t="s">
        <v>140</v>
      </c>
      <c r="E6" s="11" t="s">
        <v>141</v>
      </c>
      <c r="F6" s="11" t="s">
        <v>81</v>
      </c>
    </row>
    <row r="7" spans="1:6">
      <c r="A7" s="19">
        <v>44197</v>
      </c>
      <c r="B7" s="14">
        <v>42.567669734004504</v>
      </c>
      <c r="C7" s="13">
        <v>7.9451832988694999</v>
      </c>
      <c r="D7" s="13">
        <v>7.3970657035899405</v>
      </c>
      <c r="E7" s="13">
        <v>15.311914541440478</v>
      </c>
      <c r="F7" s="20">
        <f t="shared" ref="F7:F23" si="0">100-SUM(B7:E7)</f>
        <v>26.778166722095577</v>
      </c>
    </row>
    <row r="8" spans="1:6">
      <c r="A8" s="19">
        <v>44228</v>
      </c>
      <c r="B8" s="14">
        <v>42.333514915930202</v>
      </c>
      <c r="C8" s="13">
        <v>8.0325165376830583</v>
      </c>
      <c r="D8" s="13">
        <v>7.1372970379492928</v>
      </c>
      <c r="E8" s="13">
        <v>15.03313629171765</v>
      </c>
      <c r="F8" s="20">
        <f t="shared" si="0"/>
        <v>27.463535216719791</v>
      </c>
    </row>
    <row r="9" spans="1:6">
      <c r="A9" s="19">
        <v>44256</v>
      </c>
      <c r="B9" s="14">
        <v>41.562468809314282</v>
      </c>
      <c r="C9" s="13">
        <v>8.238166422106751</v>
      </c>
      <c r="D9" s="13">
        <v>6.9272962057507579</v>
      </c>
      <c r="E9" s="13">
        <v>15.089478815500417</v>
      </c>
      <c r="F9" s="20">
        <f t="shared" si="0"/>
        <v>28.182589747327796</v>
      </c>
    </row>
    <row r="10" spans="1:6">
      <c r="A10" s="19">
        <v>44287</v>
      </c>
      <c r="B10" s="14">
        <v>40.865587176375037</v>
      </c>
      <c r="C10" s="13">
        <v>8.6884892728777121</v>
      </c>
      <c r="D10" s="13">
        <v>6.8179294999331104</v>
      </c>
      <c r="E10" s="13">
        <v>15.320513217087637</v>
      </c>
      <c r="F10" s="20">
        <f t="shared" si="0"/>
        <v>28.307480833726515</v>
      </c>
    </row>
    <row r="11" spans="1:6">
      <c r="A11" s="19">
        <v>44317</v>
      </c>
      <c r="B11" s="14">
        <v>40.106629016217596</v>
      </c>
      <c r="C11" s="13">
        <v>9.3043475667169844</v>
      </c>
      <c r="D11" s="13">
        <v>6.6488537973308617</v>
      </c>
      <c r="E11" s="13">
        <v>15.415429051090682</v>
      </c>
      <c r="F11" s="20">
        <f t="shared" si="0"/>
        <v>28.524740568643878</v>
      </c>
    </row>
    <row r="12" spans="1:6">
      <c r="A12" s="19">
        <v>44348</v>
      </c>
      <c r="B12" s="14">
        <v>39.606137709463702</v>
      </c>
      <c r="C12" s="13">
        <v>9.8237804585285335</v>
      </c>
      <c r="D12" s="13">
        <v>6.3880337877320628</v>
      </c>
      <c r="E12" s="13">
        <v>15.173795118109535</v>
      </c>
      <c r="F12" s="20">
        <f t="shared" si="0"/>
        <v>29.008252926166165</v>
      </c>
    </row>
    <row r="13" spans="1:6">
      <c r="A13" s="19">
        <v>44378</v>
      </c>
      <c r="B13" s="14">
        <v>39.715382089911522</v>
      </c>
      <c r="C13" s="13">
        <v>10.490815531120035</v>
      </c>
      <c r="D13" s="13">
        <v>6.2038150323751395</v>
      </c>
      <c r="E13" s="13">
        <v>14.655791199612134</v>
      </c>
      <c r="F13" s="20">
        <f t="shared" si="0"/>
        <v>28.934196146981165</v>
      </c>
    </row>
    <row r="14" spans="1:6">
      <c r="A14" s="19">
        <v>44409</v>
      </c>
      <c r="B14" s="14">
        <v>39.287684856750609</v>
      </c>
      <c r="C14" s="13">
        <v>11.190517582678176</v>
      </c>
      <c r="D14" s="13">
        <v>6.0686214127321323</v>
      </c>
      <c r="E14" s="13">
        <v>14.438350215868958</v>
      </c>
      <c r="F14" s="20">
        <f t="shared" si="0"/>
        <v>29.014825931970122</v>
      </c>
    </row>
    <row r="15" spans="1:6">
      <c r="A15" s="19">
        <v>44440</v>
      </c>
      <c r="B15" s="14">
        <v>39.343120465856337</v>
      </c>
      <c r="C15" s="13">
        <v>11.467176326861853</v>
      </c>
      <c r="D15" s="13">
        <v>5.9796948778373267</v>
      </c>
      <c r="E15" s="13">
        <v>14.278166533831852</v>
      </c>
      <c r="F15" s="20">
        <f t="shared" si="0"/>
        <v>28.931841795612627</v>
      </c>
    </row>
    <row r="16" spans="1:6">
      <c r="A16" s="19">
        <v>44470</v>
      </c>
      <c r="B16" s="14">
        <v>39.549460182114984</v>
      </c>
      <c r="C16" s="13">
        <v>12.024880163412865</v>
      </c>
      <c r="D16" s="13">
        <v>6.1712057754328526</v>
      </c>
      <c r="E16" s="13">
        <v>14.135500938328363</v>
      </c>
      <c r="F16" s="20">
        <f t="shared" si="0"/>
        <v>28.118952940710926</v>
      </c>
    </row>
    <row r="17" spans="1:6">
      <c r="A17" s="19">
        <v>44501</v>
      </c>
      <c r="B17" s="14">
        <v>40.248770013685871</v>
      </c>
      <c r="C17" s="13">
        <v>12.342592758925706</v>
      </c>
      <c r="D17" s="13">
        <v>6.1908374910993498</v>
      </c>
      <c r="E17" s="13">
        <v>14.002295034972148</v>
      </c>
      <c r="F17" s="20">
        <f t="shared" si="0"/>
        <v>27.215504701316931</v>
      </c>
    </row>
    <row r="18" spans="1:6">
      <c r="A18" s="19">
        <v>44531</v>
      </c>
      <c r="B18" s="14">
        <v>40.844719182025713</v>
      </c>
      <c r="C18" s="13">
        <v>12.625727854929039</v>
      </c>
      <c r="D18" s="13">
        <v>6.2994686108238591</v>
      </c>
      <c r="E18" s="13">
        <v>14.13610717432385</v>
      </c>
      <c r="F18" s="20">
        <f t="shared" si="0"/>
        <v>26.093977177897543</v>
      </c>
    </row>
    <row r="19" spans="1:6">
      <c r="A19" s="19">
        <v>44562</v>
      </c>
      <c r="B19" s="14">
        <v>41.542028466248098</v>
      </c>
      <c r="C19" s="13">
        <v>13.388342851259347</v>
      </c>
      <c r="D19" s="13">
        <v>6.266029096845986</v>
      </c>
      <c r="E19" s="13">
        <v>13.963911715746184</v>
      </c>
      <c r="F19" s="20">
        <f t="shared" si="0"/>
        <v>24.839687869900388</v>
      </c>
    </row>
    <row r="20" spans="1:6">
      <c r="A20" s="19">
        <v>44593</v>
      </c>
      <c r="B20" s="14">
        <v>42.212721991994925</v>
      </c>
      <c r="C20" s="13">
        <v>13.638563822334792</v>
      </c>
      <c r="D20" s="13">
        <v>6.3461296132842095</v>
      </c>
      <c r="E20" s="13">
        <v>13.762832942079578</v>
      </c>
      <c r="F20" s="20">
        <f t="shared" si="0"/>
        <v>24.039751630306498</v>
      </c>
    </row>
    <row r="21" spans="1:6">
      <c r="A21" s="19">
        <v>44621</v>
      </c>
      <c r="B21" s="14">
        <v>42.849433241028287</v>
      </c>
      <c r="C21" s="13">
        <v>13.899815843116455</v>
      </c>
      <c r="D21" s="13">
        <v>6.3804346467115431</v>
      </c>
      <c r="E21" s="13">
        <v>13.516674491400968</v>
      </c>
      <c r="F21" s="20">
        <f t="shared" si="0"/>
        <v>23.353641777742752</v>
      </c>
    </row>
    <row r="22" spans="1:6">
      <c r="A22" s="19">
        <v>44652</v>
      </c>
      <c r="B22" s="14">
        <v>43.031936250403177</v>
      </c>
      <c r="C22" s="13">
        <v>14.097485260682532</v>
      </c>
      <c r="D22" s="13">
        <v>6.4595010484925899</v>
      </c>
      <c r="E22" s="13">
        <v>13.533143986545603</v>
      </c>
      <c r="F22" s="20">
        <f t="shared" si="0"/>
        <v>22.877933453876096</v>
      </c>
    </row>
    <row r="23" spans="1:6">
      <c r="A23" s="19">
        <v>44682</v>
      </c>
      <c r="B23" s="14">
        <v>43.231687626110379</v>
      </c>
      <c r="C23" s="13">
        <v>14.434591446534464</v>
      </c>
      <c r="D23" s="13">
        <v>6.5293743544257339</v>
      </c>
      <c r="E23" s="13">
        <v>13.364404932141269</v>
      </c>
      <c r="F23" s="20">
        <f t="shared" si="0"/>
        <v>22.439941640788163</v>
      </c>
    </row>
    <row r="24" spans="1:6">
      <c r="A24" s="19">
        <v>44713</v>
      </c>
      <c r="B24" s="14">
        <v>44.221678246428759</v>
      </c>
      <c r="C24" s="13">
        <v>14.323335204363669</v>
      </c>
      <c r="D24" s="13">
        <v>6.5210472545141034</v>
      </c>
      <c r="E24" s="13">
        <v>13.458880929667187</v>
      </c>
      <c r="F24" s="20">
        <f t="shared" ref="F24:F66" si="1">100-SUM(B24:E24)</f>
        <v>21.475058365026285</v>
      </c>
    </row>
    <row r="25" spans="1:6">
      <c r="A25" s="19">
        <v>44743</v>
      </c>
      <c r="B25" s="14">
        <v>44.79489336592188</v>
      </c>
      <c r="C25" s="13">
        <v>14.335517323952388</v>
      </c>
      <c r="D25" s="13">
        <v>6.5997631980445686</v>
      </c>
      <c r="E25" s="13">
        <v>13.539676730028539</v>
      </c>
      <c r="F25" s="20">
        <f t="shared" si="1"/>
        <v>20.730149382052616</v>
      </c>
    </row>
    <row r="26" spans="1:6">
      <c r="A26" s="19">
        <v>44774</v>
      </c>
      <c r="B26" s="14">
        <v>45.408366404082315</v>
      </c>
      <c r="C26" s="13">
        <v>14.405996599411775</v>
      </c>
      <c r="D26" s="13">
        <v>6.6948883219021535</v>
      </c>
      <c r="E26" s="13">
        <v>13.56943112324182</v>
      </c>
      <c r="F26" s="20">
        <f t="shared" si="1"/>
        <v>19.921317551361938</v>
      </c>
    </row>
    <row r="27" spans="1:6">
      <c r="A27" s="19">
        <v>44805</v>
      </c>
      <c r="B27" s="14">
        <v>45.299521117892446</v>
      </c>
      <c r="C27" s="13">
        <v>14.204289514105136</v>
      </c>
      <c r="D27" s="13">
        <v>6.8634496547522472</v>
      </c>
      <c r="E27" s="13">
        <v>13.772002838881756</v>
      </c>
      <c r="F27" s="20">
        <f t="shared" si="1"/>
        <v>19.860736874368413</v>
      </c>
    </row>
    <row r="28" spans="1:6">
      <c r="A28" s="19">
        <v>44835</v>
      </c>
      <c r="B28" s="14">
        <v>45.607993566525629</v>
      </c>
      <c r="C28" s="13">
        <v>13.691557204123272</v>
      </c>
      <c r="D28" s="13">
        <v>6.8682345533473379</v>
      </c>
      <c r="E28" s="13">
        <v>13.920300223857629</v>
      </c>
      <c r="F28" s="20">
        <f t="shared" si="1"/>
        <v>19.911914452146135</v>
      </c>
    </row>
    <row r="29" spans="1:6">
      <c r="A29" s="19">
        <v>44866</v>
      </c>
      <c r="B29" s="14">
        <v>45.790681605382602</v>
      </c>
      <c r="C29" s="13">
        <v>13.368368250169571</v>
      </c>
      <c r="D29" s="13">
        <v>7.0915792804077489</v>
      </c>
      <c r="E29" s="13">
        <v>14.125847492343418</v>
      </c>
      <c r="F29" s="20">
        <f t="shared" si="1"/>
        <v>19.623523371696677</v>
      </c>
    </row>
    <row r="30" spans="1:6">
      <c r="A30" s="19">
        <v>44896</v>
      </c>
      <c r="B30" s="14">
        <v>45.777723453387139</v>
      </c>
      <c r="C30" s="13">
        <v>13.137734012072666</v>
      </c>
      <c r="D30" s="13">
        <v>7.2299203236594112</v>
      </c>
      <c r="E30" s="13">
        <v>14.320943273087716</v>
      </c>
      <c r="F30" s="20">
        <f t="shared" si="1"/>
        <v>19.533678937793056</v>
      </c>
    </row>
    <row r="31" spans="1:6">
      <c r="A31" s="19">
        <v>44927</v>
      </c>
      <c r="B31" s="14">
        <v>45.529373394545964</v>
      </c>
      <c r="C31" s="13">
        <v>12.581785056200969</v>
      </c>
      <c r="D31" s="13">
        <v>7.5278026600680281</v>
      </c>
      <c r="E31" s="13">
        <v>14.618508604127802</v>
      </c>
      <c r="F31" s="20">
        <f t="shared" si="1"/>
        <v>19.742530285057242</v>
      </c>
    </row>
    <row r="32" spans="1:6">
      <c r="A32" s="19">
        <v>44958</v>
      </c>
      <c r="B32" s="14">
        <v>45.729658713830162</v>
      </c>
      <c r="C32" s="13">
        <v>12.408306467437059</v>
      </c>
      <c r="D32" s="13">
        <v>7.5643599006125601</v>
      </c>
      <c r="E32" s="13">
        <v>14.731573096135445</v>
      </c>
      <c r="F32" s="20">
        <f t="shared" si="1"/>
        <v>19.566101821984773</v>
      </c>
    </row>
    <row r="33" spans="1:6">
      <c r="A33" s="19">
        <v>44986</v>
      </c>
      <c r="B33" s="14">
        <v>45.348681674977243</v>
      </c>
      <c r="C33" s="13">
        <v>12.323067158158823</v>
      </c>
      <c r="D33" s="13">
        <v>7.743289225605186</v>
      </c>
      <c r="E33" s="13">
        <v>15.047406621807205</v>
      </c>
      <c r="F33" s="20">
        <f t="shared" si="1"/>
        <v>19.537555319451542</v>
      </c>
    </row>
    <row r="34" spans="1:6">
      <c r="A34" s="19">
        <v>45017</v>
      </c>
      <c r="B34" s="14">
        <v>45.560899409326545</v>
      </c>
      <c r="C34" s="13">
        <v>12.016956659848445</v>
      </c>
      <c r="D34" s="13">
        <v>7.7904085107299643</v>
      </c>
      <c r="E34" s="13">
        <v>15.00955987766698</v>
      </c>
      <c r="F34" s="20">
        <f t="shared" si="1"/>
        <v>19.622175542428067</v>
      </c>
    </row>
    <row r="35" spans="1:6">
      <c r="A35" s="19">
        <v>45047</v>
      </c>
      <c r="B35" s="14">
        <v>45.454543519263396</v>
      </c>
      <c r="C35" s="13">
        <v>11.348289106465254</v>
      </c>
      <c r="D35" s="13">
        <v>7.8704283706773976</v>
      </c>
      <c r="E35" s="13">
        <v>15.513895924388221</v>
      </c>
      <c r="F35" s="20">
        <f t="shared" si="1"/>
        <v>19.812843079205734</v>
      </c>
    </row>
    <row r="36" spans="1:6">
      <c r="A36" s="19">
        <v>45078</v>
      </c>
      <c r="B36" s="14">
        <v>44.914040712019904</v>
      </c>
      <c r="C36" s="13">
        <v>11.080089143505219</v>
      </c>
      <c r="D36" s="13">
        <v>8.028264011592217</v>
      </c>
      <c r="E36" s="13">
        <v>15.900979150988267</v>
      </c>
      <c r="F36" s="20">
        <f t="shared" si="1"/>
        <v>20.076626981894393</v>
      </c>
    </row>
    <row r="37" spans="1:6">
      <c r="A37" s="19">
        <v>45108</v>
      </c>
      <c r="B37" s="14">
        <v>44.224512749856984</v>
      </c>
      <c r="C37" s="13">
        <v>10.508658941526278</v>
      </c>
      <c r="D37" s="13">
        <v>8.2432431423839674</v>
      </c>
      <c r="E37" s="13">
        <v>16.496806826281713</v>
      </c>
      <c r="F37" s="20">
        <f t="shared" si="1"/>
        <v>20.526778339951051</v>
      </c>
    </row>
    <row r="38" spans="1:6">
      <c r="A38" s="19">
        <v>45139</v>
      </c>
      <c r="B38" s="14">
        <v>43.915659647676307</v>
      </c>
      <c r="C38" s="13">
        <v>9.858390376583321</v>
      </c>
      <c r="D38" s="13">
        <v>8.4098827172087915</v>
      </c>
      <c r="E38" s="13">
        <v>16.968511543936977</v>
      </c>
      <c r="F38" s="20">
        <f t="shared" si="1"/>
        <v>20.847555714594591</v>
      </c>
    </row>
    <row r="39" spans="1:6">
      <c r="A39" s="19">
        <v>45170</v>
      </c>
      <c r="B39" s="14">
        <v>44.04078084149544</v>
      </c>
      <c r="C39" s="13">
        <v>9.8707323224952273</v>
      </c>
      <c r="D39" s="13">
        <v>8.3673634410880702</v>
      </c>
      <c r="E39" s="13">
        <v>17.08420867567758</v>
      </c>
      <c r="F39" s="20">
        <f t="shared" si="1"/>
        <v>20.636914719243691</v>
      </c>
    </row>
    <row r="40" spans="1:6">
      <c r="A40" s="19">
        <v>45200</v>
      </c>
      <c r="B40" s="14">
        <v>43.426574570214967</v>
      </c>
      <c r="C40" s="13">
        <v>10.022270986851801</v>
      </c>
      <c r="D40" s="13">
        <v>8.4592389442553664</v>
      </c>
      <c r="E40" s="13">
        <v>17.18498239319549</v>
      </c>
      <c r="F40" s="20">
        <f t="shared" si="1"/>
        <v>20.906933105482381</v>
      </c>
    </row>
    <row r="41" spans="1:6">
      <c r="A41" s="19">
        <v>45231</v>
      </c>
      <c r="B41" s="14">
        <v>42.993715343430097</v>
      </c>
      <c r="C41" s="13">
        <v>10.250387599476543</v>
      </c>
      <c r="D41" s="13">
        <v>8.3191360768939635</v>
      </c>
      <c r="E41" s="13">
        <v>17.190024951037831</v>
      </c>
      <c r="F41" s="20">
        <f t="shared" si="1"/>
        <v>21.246736029161568</v>
      </c>
    </row>
    <row r="42" spans="1:6">
      <c r="A42" s="19">
        <v>45261</v>
      </c>
      <c r="B42" s="14">
        <v>42.236961983354142</v>
      </c>
      <c r="C42" s="13">
        <v>10.514785320425858</v>
      </c>
      <c r="D42" s="13">
        <v>8.2276467351517191</v>
      </c>
      <c r="E42" s="13">
        <v>17.174835124931697</v>
      </c>
      <c r="F42" s="20">
        <f t="shared" si="1"/>
        <v>21.84577083613658</v>
      </c>
    </row>
    <row r="43" spans="1:6">
      <c r="A43" s="19">
        <v>45292</v>
      </c>
      <c r="B43" s="14">
        <v>41.645492738739364</v>
      </c>
      <c r="C43" s="13">
        <v>10.587048898521008</v>
      </c>
      <c r="D43" s="13">
        <v>8.0202799869550194</v>
      </c>
      <c r="E43" s="13">
        <v>17.276594784161055</v>
      </c>
      <c r="F43" s="20">
        <f t="shared" si="1"/>
        <v>22.470583591623551</v>
      </c>
    </row>
    <row r="44" spans="1:6">
      <c r="A44" s="19">
        <v>45323</v>
      </c>
      <c r="B44" s="14">
        <v>40.307836867070819</v>
      </c>
      <c r="C44" s="13">
        <v>10.548061442310178</v>
      </c>
      <c r="D44" s="13">
        <v>8.0347391854340575</v>
      </c>
      <c r="E44" s="13">
        <v>17.842349225457372</v>
      </c>
      <c r="F44" s="20">
        <f t="shared" si="1"/>
        <v>23.267013279727578</v>
      </c>
    </row>
    <row r="45" spans="1:6">
      <c r="A45" s="19">
        <v>45352</v>
      </c>
      <c r="B45" s="14">
        <v>40.644210667809531</v>
      </c>
      <c r="C45" s="13">
        <v>10.322392520596239</v>
      </c>
      <c r="D45" s="13">
        <v>7.8800896030124949</v>
      </c>
      <c r="E45" s="13">
        <v>17.818017058447307</v>
      </c>
      <c r="F45" s="20">
        <f t="shared" si="1"/>
        <v>23.335290150134426</v>
      </c>
    </row>
    <row r="46" spans="1:6">
      <c r="A46" s="19">
        <v>45383</v>
      </c>
      <c r="B46" s="14">
        <v>40.769024503204406</v>
      </c>
      <c r="C46" s="13">
        <v>10.209043517005629</v>
      </c>
      <c r="D46" s="13">
        <v>7.7043225328397487</v>
      </c>
      <c r="E46" s="13">
        <v>18.065858349808323</v>
      </c>
      <c r="F46" s="20">
        <f t="shared" si="1"/>
        <v>23.251751097141891</v>
      </c>
    </row>
    <row r="47" spans="1:6">
      <c r="A47" s="19">
        <v>45413</v>
      </c>
      <c r="B47" s="14">
        <v>41.248286921043331</v>
      </c>
      <c r="C47" s="13">
        <v>10.099751943121509</v>
      </c>
      <c r="D47" s="13">
        <v>7.4874578204123754</v>
      </c>
      <c r="E47" s="13">
        <v>18.065510029778341</v>
      </c>
      <c r="F47" s="20">
        <f t="shared" si="1"/>
        <v>23.09899328564444</v>
      </c>
    </row>
    <row r="48" spans="1:6">
      <c r="A48" s="19">
        <v>45444</v>
      </c>
      <c r="B48" s="14">
        <v>40.868035367817633</v>
      </c>
      <c r="C48" s="13">
        <v>9.9548923866562173</v>
      </c>
      <c r="D48" s="13">
        <v>7.5153727424267718</v>
      </c>
      <c r="E48" s="13">
        <v>18.315908280663159</v>
      </c>
      <c r="F48" s="20">
        <f t="shared" si="1"/>
        <v>23.345791222436219</v>
      </c>
    </row>
    <row r="49" spans="1:6">
      <c r="A49" s="19">
        <v>45474</v>
      </c>
      <c r="B49" s="14">
        <v>41.443006923176988</v>
      </c>
      <c r="C49" s="13">
        <v>9.8641545770834966</v>
      </c>
      <c r="D49" s="13">
        <v>7.1729396117127777</v>
      </c>
      <c r="E49" s="13">
        <v>18.327345464092971</v>
      </c>
      <c r="F49" s="20">
        <f t="shared" si="1"/>
        <v>23.192553423933759</v>
      </c>
    </row>
    <row r="50" spans="1:6">
      <c r="A50" s="19">
        <v>45505</v>
      </c>
      <c r="B50" s="14">
        <v>41.924799989134542</v>
      </c>
      <c r="C50" s="13">
        <v>9.7154508572667186</v>
      </c>
      <c r="D50" s="13">
        <v>6.9375476261100273</v>
      </c>
      <c r="E50" s="13">
        <v>18.465289763737893</v>
      </c>
      <c r="F50" s="20">
        <f t="shared" si="1"/>
        <v>22.956911763750824</v>
      </c>
    </row>
    <row r="51" spans="1:6">
      <c r="A51" s="19">
        <v>45536</v>
      </c>
      <c r="B51" s="14">
        <v>42.030954966602422</v>
      </c>
      <c r="C51" s="13">
        <v>9.4837869458555151</v>
      </c>
      <c r="D51" s="13">
        <v>6.785664795748775</v>
      </c>
      <c r="E51" s="13">
        <v>18.81523882889714</v>
      </c>
      <c r="F51" s="20">
        <f t="shared" si="1"/>
        <v>22.884354462896155</v>
      </c>
    </row>
    <row r="52" spans="1:6">
      <c r="A52" s="19">
        <v>45566</v>
      </c>
      <c r="B52" s="14">
        <v>41.973910817785793</v>
      </c>
      <c r="C52" s="13">
        <v>9.323219254569576</v>
      </c>
      <c r="D52" s="13">
        <v>6.8365572466349711</v>
      </c>
      <c r="E52" s="13">
        <v>19.145442611384922</v>
      </c>
      <c r="F52" s="20">
        <f t="shared" si="1"/>
        <v>22.720870069624738</v>
      </c>
    </row>
    <row r="53" spans="1:6">
      <c r="A53" s="19">
        <v>45597</v>
      </c>
      <c r="B53" s="14">
        <v>41.926934913996419</v>
      </c>
      <c r="C53" s="13">
        <v>8.9934352182321398</v>
      </c>
      <c r="D53" s="13">
        <v>6.8426380306738448</v>
      </c>
      <c r="E53" s="13">
        <v>19.360318079108495</v>
      </c>
      <c r="F53" s="20">
        <f t="shared" si="1"/>
        <v>22.876673757989096</v>
      </c>
    </row>
    <row r="54" spans="1:6">
      <c r="A54" s="19">
        <v>45627</v>
      </c>
      <c r="B54" s="14">
        <v>43.294480473337686</v>
      </c>
      <c r="C54" s="13">
        <v>8.8387511293043044</v>
      </c>
      <c r="D54" s="13">
        <v>6.6143177989662334</v>
      </c>
      <c r="E54" s="13">
        <v>19.137113134578161</v>
      </c>
      <c r="F54" s="20">
        <f t="shared" si="1"/>
        <v>22.115337463813617</v>
      </c>
    </row>
    <row r="55" spans="1:6">
      <c r="A55" s="19">
        <v>45658</v>
      </c>
      <c r="B55" s="14">
        <v>43.445545751713851</v>
      </c>
      <c r="C55" s="13">
        <v>8.7917166274855436</v>
      </c>
      <c r="D55" s="13">
        <v>6.7396214959617851</v>
      </c>
      <c r="E55" s="13">
        <v>19.24204439766066</v>
      </c>
      <c r="F55" s="20">
        <f t="shared" si="1"/>
        <v>21.781071727178158</v>
      </c>
    </row>
    <row r="56" spans="1:6">
      <c r="A56" s="19">
        <v>45689</v>
      </c>
      <c r="B56" s="14">
        <v>43.357698379095275</v>
      </c>
      <c r="C56" s="13">
        <v>8.8822761515082345</v>
      </c>
      <c r="D56" s="13">
        <v>6.8648973388192509</v>
      </c>
      <c r="E56" s="13">
        <v>19.553454118122431</v>
      </c>
      <c r="F56" s="20">
        <f t="shared" si="1"/>
        <v>21.341674012454803</v>
      </c>
    </row>
    <row r="57" spans="1:6">
      <c r="A57" s="19">
        <v>45717</v>
      </c>
      <c r="B57" s="14">
        <v>42.726797395639807</v>
      </c>
      <c r="C57" s="13">
        <v>9.0614941126190427</v>
      </c>
      <c r="D57" s="13">
        <v>6.8051894462129852</v>
      </c>
      <c r="E57" s="13">
        <v>20.094751155714466</v>
      </c>
      <c r="F57" s="20">
        <f t="shared" si="1"/>
        <v>21.311767889813694</v>
      </c>
    </row>
    <row r="58" spans="1:6">
      <c r="A58" s="19">
        <v>45748</v>
      </c>
      <c r="B58" s="14">
        <v>41.735935767545776</v>
      </c>
      <c r="C58" s="13">
        <v>9.1446641878053452</v>
      </c>
      <c r="D58" s="13">
        <v>6.8622350994163552</v>
      </c>
      <c r="E58" s="13">
        <v>20.762009719198019</v>
      </c>
      <c r="F58" s="20">
        <f t="shared" si="1"/>
        <v>21.495155226034512</v>
      </c>
    </row>
    <row r="59" spans="1:6">
      <c r="A59" s="19">
        <v>45778</v>
      </c>
      <c r="B59" s="14">
        <v>39.390633246752898</v>
      </c>
      <c r="C59" s="13">
        <v>9.1718386573713957</v>
      </c>
      <c r="D59" s="13">
        <v>7.7262599292779397</v>
      </c>
      <c r="E59" s="13">
        <v>21.810633212127193</v>
      </c>
      <c r="F59" s="20">
        <f t="shared" si="1"/>
        <v>21.900634954470576</v>
      </c>
    </row>
    <row r="60" spans="1:6">
      <c r="A60" s="19">
        <v>45809</v>
      </c>
      <c r="B60" s="14">
        <v>37.615596544541823</v>
      </c>
      <c r="C60" s="13">
        <v>9.3161201071998452</v>
      </c>
      <c r="D60" s="13">
        <v>7.6951277030216456</v>
      </c>
      <c r="E60" s="13">
        <v>22.632559473786802</v>
      </c>
      <c r="F60" s="20">
        <f t="shared" si="1"/>
        <v>22.74059617144988</v>
      </c>
    </row>
    <row r="61" spans="1:6">
      <c r="A61" s="19">
        <v>45839</v>
      </c>
      <c r="B61" s="14">
        <v>34.909829125970852</v>
      </c>
      <c r="C61" s="13">
        <v>9.5364140906973294</v>
      </c>
      <c r="D61" s="13">
        <v>8.1495032871071054</v>
      </c>
      <c r="E61" s="13">
        <v>23.874772977976445</v>
      </c>
      <c r="F61" s="20">
        <f t="shared" si="1"/>
        <v>23.529480518248263</v>
      </c>
    </row>
    <row r="62" spans="1:6">
      <c r="A62" s="19">
        <v>45870</v>
      </c>
      <c r="B62" s="14">
        <v>33.0695283048858</v>
      </c>
      <c r="C62" s="13">
        <v>9.7658009396288108</v>
      </c>
      <c r="D62" s="13">
        <v>8.4512349329311878</v>
      </c>
      <c r="E62" s="13">
        <v>24.533699276386454</v>
      </c>
      <c r="F62" s="20">
        <f t="shared" si="1"/>
        <v>24.179736546167746</v>
      </c>
    </row>
    <row r="63" spans="1:6">
      <c r="A63" s="19">
        <v>45901</v>
      </c>
      <c r="B63" s="14">
        <v>30.86995736217062</v>
      </c>
      <c r="C63" s="14">
        <v>10.237901064561155</v>
      </c>
      <c r="D63" s="14">
        <v>8.8214959213697117</v>
      </c>
      <c r="E63" s="14">
        <v>25.360529745672089</v>
      </c>
      <c r="F63" s="20">
        <f t="shared" si="1"/>
        <v>24.710115906226434</v>
      </c>
    </row>
    <row r="64" spans="1:6">
      <c r="A64" s="19">
        <v>45931</v>
      </c>
      <c r="B64" s="14">
        <v>29.30118259797031</v>
      </c>
      <c r="C64" s="14">
        <v>10.54662937231293</v>
      </c>
      <c r="D64" s="14">
        <v>8.9494332630204294</v>
      </c>
      <c r="E64" s="14">
        <v>26.201373509639286</v>
      </c>
      <c r="F64" s="20">
        <f t="shared" si="1"/>
        <v>25.001381257057048</v>
      </c>
    </row>
    <row r="65" spans="1:6">
      <c r="A65" s="19">
        <v>45962</v>
      </c>
      <c r="B65" s="14">
        <v>27.609445966705042</v>
      </c>
      <c r="C65" s="14">
        <v>10.832762333264583</v>
      </c>
      <c r="D65" s="14">
        <v>9.1791462289320052</v>
      </c>
      <c r="E65" s="14">
        <v>27.005345637955504</v>
      </c>
      <c r="F65" s="20">
        <f t="shared" si="1"/>
        <v>25.373299833142866</v>
      </c>
    </row>
    <row r="66" spans="1:6">
      <c r="A66" s="19">
        <v>45992</v>
      </c>
      <c r="B66" s="14">
        <v>24.27632335355732</v>
      </c>
      <c r="C66" s="14">
        <v>11.004562893815683</v>
      </c>
      <c r="D66" s="14">
        <v>9.8166652168401747</v>
      </c>
      <c r="E66" s="14">
        <v>28.266274617271392</v>
      </c>
      <c r="F66" s="20">
        <f t="shared" si="1"/>
        <v>26.636173918515425</v>
      </c>
    </row>
  </sheetData>
  <pageMargins left="0.7" right="0.7" top="0.75" bottom="0.75" header="0.3" footer="0.3"/>
  <pageSetup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0B137-2944-428D-AA4F-CD3C653C1511}">
  <dimension ref="A1:E16"/>
  <sheetViews>
    <sheetView workbookViewId="0">
      <selection activeCell="C25" sqref="C25"/>
    </sheetView>
  </sheetViews>
  <sheetFormatPr defaultRowHeight="14.45"/>
  <cols>
    <col min="1" max="1" width="24.42578125" customWidth="1"/>
    <col min="2" max="2" width="16.85546875" bestFit="1" customWidth="1"/>
    <col min="4" max="4" width="18.7109375" customWidth="1"/>
    <col min="5" max="5" width="28.28515625" customWidth="1"/>
  </cols>
  <sheetData>
    <row r="1" spans="1:5">
      <c r="A1" s="29" t="s">
        <v>142</v>
      </c>
      <c r="D1" s="3"/>
      <c r="E1" s="3"/>
    </row>
    <row r="2" spans="1:5">
      <c r="D2" s="3"/>
      <c r="E2" s="3"/>
    </row>
    <row r="3" spans="1:5">
      <c r="A3" s="3" t="s">
        <v>9</v>
      </c>
      <c r="B3" s="3" t="s">
        <v>143</v>
      </c>
      <c r="C3" s="3"/>
      <c r="D3" s="3"/>
      <c r="E3" s="3"/>
    </row>
    <row r="4" spans="1:5">
      <c r="A4" t="s">
        <v>21</v>
      </c>
      <c r="B4" t="s">
        <v>144</v>
      </c>
    </row>
    <row r="5" spans="1:5">
      <c r="A5" t="s">
        <v>26</v>
      </c>
      <c r="B5" t="s">
        <v>145</v>
      </c>
    </row>
    <row r="6" spans="1:5">
      <c r="A6" t="s">
        <v>31</v>
      </c>
      <c r="B6" t="s">
        <v>146</v>
      </c>
    </row>
    <row r="7" spans="1:5">
      <c r="A7" t="s">
        <v>36</v>
      </c>
      <c r="B7" t="s">
        <v>147</v>
      </c>
    </row>
    <row r="8" spans="1:5">
      <c r="A8" t="s">
        <v>41</v>
      </c>
      <c r="B8" t="s">
        <v>148</v>
      </c>
    </row>
    <row r="9" spans="1:5">
      <c r="A9" t="s">
        <v>46</v>
      </c>
      <c r="B9" t="s">
        <v>149</v>
      </c>
    </row>
    <row r="10" spans="1:5">
      <c r="A10" t="s">
        <v>51</v>
      </c>
      <c r="B10" t="s">
        <v>150</v>
      </c>
    </row>
    <row r="11" spans="1:5">
      <c r="A11" t="s">
        <v>54</v>
      </c>
      <c r="B11" t="s">
        <v>151</v>
      </c>
    </row>
    <row r="12" spans="1:5">
      <c r="A12" t="s">
        <v>57</v>
      </c>
      <c r="B12" t="s">
        <v>152</v>
      </c>
    </row>
    <row r="13" spans="1:5">
      <c r="A13" t="s">
        <v>126</v>
      </c>
      <c r="B13" t="s">
        <v>153</v>
      </c>
    </row>
    <row r="14" spans="1:5">
      <c r="A14" t="s">
        <v>131</v>
      </c>
      <c r="B14" t="s">
        <v>154</v>
      </c>
    </row>
    <row r="15" spans="1:5">
      <c r="A15" t="s">
        <v>134</v>
      </c>
      <c r="B15" t="s">
        <v>155</v>
      </c>
    </row>
    <row r="16" spans="1:5">
      <c r="A16" t="s">
        <v>137</v>
      </c>
      <c r="B16" t="s">
        <v>156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D3DFD-EA74-473F-88F2-98B38F8F43C1}">
  <dimension ref="A1:P112"/>
  <sheetViews>
    <sheetView zoomScale="90" zoomScaleNormal="90" zoomScaleSheetLayoutView="75" workbookViewId="0">
      <pane xSplit="1" ySplit="4" topLeftCell="D5" activePane="bottomRight" state="frozen"/>
      <selection pane="bottomRight" activeCell="L8" sqref="L8"/>
      <selection pane="bottomLeft" activeCell="A5" sqref="A5"/>
      <selection pane="topRight" activeCell="B1" sqref="B1"/>
    </sheetView>
  </sheetViews>
  <sheetFormatPr defaultRowHeight="14.45"/>
  <cols>
    <col min="1" max="1" width="10.85546875" customWidth="1"/>
    <col min="2" max="2" width="17.5703125" bestFit="1" customWidth="1"/>
    <col min="3" max="3" width="18" bestFit="1" customWidth="1"/>
    <col min="4" max="4" width="16.42578125" bestFit="1" customWidth="1"/>
    <col min="6" max="6" width="17.5703125" bestFit="1" customWidth="1"/>
    <col min="7" max="7" width="18" bestFit="1" customWidth="1"/>
    <col min="8" max="8" width="16.42578125" bestFit="1" customWidth="1"/>
    <col min="10" max="10" width="17.5703125" bestFit="1" customWidth="1"/>
    <col min="11" max="11" width="18" bestFit="1" customWidth="1"/>
    <col min="12" max="12" width="16.42578125" bestFit="1" customWidth="1"/>
    <col min="14" max="14" width="17.5703125" bestFit="1" customWidth="1"/>
    <col min="15" max="15" width="18" bestFit="1" customWidth="1"/>
    <col min="16" max="16" width="16.42578125" bestFit="1" customWidth="1"/>
  </cols>
  <sheetData>
    <row r="1" spans="1:16">
      <c r="A1" s="3" t="s">
        <v>20</v>
      </c>
    </row>
    <row r="3" spans="1:16">
      <c r="B3" s="39" t="s">
        <v>67</v>
      </c>
      <c r="C3" s="39" t="s">
        <v>67</v>
      </c>
      <c r="D3" s="39" t="s">
        <v>67</v>
      </c>
      <c r="E3" t="s">
        <v>61</v>
      </c>
      <c r="F3" s="39" t="s">
        <v>68</v>
      </c>
      <c r="G3" s="39" t="s">
        <v>68</v>
      </c>
      <c r="H3" s="39" t="s">
        <v>68</v>
      </c>
      <c r="I3" t="s">
        <v>61</v>
      </c>
      <c r="J3" s="39" t="s">
        <v>69</v>
      </c>
      <c r="K3" s="39" t="s">
        <v>69</v>
      </c>
      <c r="L3" s="39" t="s">
        <v>69</v>
      </c>
      <c r="M3" t="s">
        <v>61</v>
      </c>
      <c r="N3" s="39" t="s">
        <v>70</v>
      </c>
      <c r="O3" s="39" t="s">
        <v>70</v>
      </c>
      <c r="P3" s="39" t="s">
        <v>70</v>
      </c>
    </row>
    <row r="4" spans="1:16">
      <c r="A4" s="3" t="s">
        <v>64</v>
      </c>
      <c r="B4" s="3" t="s">
        <v>71</v>
      </c>
      <c r="C4" s="3" t="s">
        <v>72</v>
      </c>
      <c r="D4" s="3" t="s">
        <v>73</v>
      </c>
      <c r="E4" t="s">
        <v>61</v>
      </c>
      <c r="F4" s="3" t="s">
        <v>71</v>
      </c>
      <c r="G4" s="3" t="s">
        <v>72</v>
      </c>
      <c r="H4" s="3" t="s">
        <v>73</v>
      </c>
      <c r="I4" t="s">
        <v>61</v>
      </c>
      <c r="J4" s="3" t="s">
        <v>71</v>
      </c>
      <c r="K4" s="3" t="s">
        <v>72</v>
      </c>
      <c r="L4" s="3" t="s">
        <v>73</v>
      </c>
      <c r="M4" t="s">
        <v>61</v>
      </c>
      <c r="N4" s="3" t="s">
        <v>71</v>
      </c>
      <c r="O4" s="3" t="s">
        <v>72</v>
      </c>
      <c r="P4" s="3" t="s">
        <v>73</v>
      </c>
    </row>
    <row r="5" spans="1:16">
      <c r="A5" s="4">
        <v>42736</v>
      </c>
      <c r="B5" s="5">
        <v>85.16510009765625</v>
      </c>
      <c r="C5" s="5">
        <v>92.386344909667969</v>
      </c>
      <c r="D5" s="5">
        <v>90.463607788085938</v>
      </c>
      <c r="E5" s="6"/>
      <c r="F5" s="7">
        <v>210401869019.01181</v>
      </c>
      <c r="G5" s="7">
        <v>95093943094.672318</v>
      </c>
      <c r="H5" s="7">
        <v>157032785362.71796</v>
      </c>
      <c r="I5" s="6"/>
      <c r="J5" s="7">
        <v>19713807498</v>
      </c>
      <c r="K5" s="7">
        <v>8702994855</v>
      </c>
      <c r="L5" s="7">
        <v>12918751043</v>
      </c>
      <c r="M5" s="6"/>
      <c r="N5" s="7">
        <v>19713807498</v>
      </c>
      <c r="O5" s="7">
        <v>8702994855</v>
      </c>
      <c r="P5" s="7">
        <v>12918751043</v>
      </c>
    </row>
    <row r="6" spans="1:16">
      <c r="A6" s="4">
        <v>42767</v>
      </c>
      <c r="B6" s="5">
        <v>85.184417724609375</v>
      </c>
      <c r="C6" s="5">
        <v>91.571044921875</v>
      </c>
      <c r="D6" s="5">
        <v>89.357658386230469</v>
      </c>
      <c r="E6" s="6"/>
      <c r="F6" s="7">
        <v>210449600108.74164</v>
      </c>
      <c r="G6" s="7">
        <v>94254751039.664932</v>
      </c>
      <c r="H6" s="7">
        <v>155113007726.99789</v>
      </c>
      <c r="I6" s="6"/>
      <c r="J6" s="7">
        <v>16336320732.594002</v>
      </c>
      <c r="K6" s="7">
        <v>6865094690.3430014</v>
      </c>
      <c r="L6" s="7">
        <v>9550757031.651001</v>
      </c>
      <c r="M6" s="6"/>
      <c r="N6" s="7">
        <v>16352673406</v>
      </c>
      <c r="O6" s="7">
        <v>6871966657</v>
      </c>
      <c r="P6" s="7">
        <v>9560317349</v>
      </c>
    </row>
    <row r="7" spans="1:16">
      <c r="A7" s="4">
        <v>42795</v>
      </c>
      <c r="B7" s="5">
        <v>86.308731079101563</v>
      </c>
      <c r="C7" s="5">
        <v>92.641494750976563</v>
      </c>
      <c r="D7" s="5">
        <v>89.82366943359375</v>
      </c>
      <c r="E7" s="6"/>
      <c r="F7" s="7">
        <v>213227232908.63486</v>
      </c>
      <c r="G7" s="7">
        <v>95356573535.212662</v>
      </c>
      <c r="H7" s="7">
        <v>155921948519.48712</v>
      </c>
      <c r="I7" s="6"/>
      <c r="J7" s="7">
        <v>16641749516.227545</v>
      </c>
      <c r="K7" s="7">
        <v>6638893699.2844305</v>
      </c>
      <c r="L7" s="7">
        <v>10779069027.341316</v>
      </c>
      <c r="M7" s="6"/>
      <c r="N7" s="7">
        <v>16691724740</v>
      </c>
      <c r="O7" s="7">
        <v>6658830317</v>
      </c>
      <c r="P7" s="7">
        <v>10811438604</v>
      </c>
    </row>
    <row r="8" spans="1:16">
      <c r="A8" s="4">
        <v>42826</v>
      </c>
      <c r="B8" s="5">
        <v>87.423789978027344</v>
      </c>
      <c r="C8" s="5">
        <v>93.476799011230469</v>
      </c>
      <c r="D8" s="5">
        <v>90.56524658203125</v>
      </c>
      <c r="E8" s="6"/>
      <c r="F8" s="7">
        <v>215982006951.02985</v>
      </c>
      <c r="G8" s="7">
        <v>96216352753.435303</v>
      </c>
      <c r="H8" s="7">
        <v>157209220942.00284</v>
      </c>
      <c r="I8" s="6"/>
      <c r="J8" s="7">
        <v>18328814291.094906</v>
      </c>
      <c r="K8" s="7">
        <v>7398355924.6273727</v>
      </c>
      <c r="L8" s="7">
        <v>11639891730.452547</v>
      </c>
      <c r="M8" s="6"/>
      <c r="N8" s="7">
        <v>18365508614</v>
      </c>
      <c r="O8" s="7">
        <v>7413167448</v>
      </c>
      <c r="P8" s="7">
        <v>11663194817</v>
      </c>
    </row>
    <row r="9" spans="1:16">
      <c r="A9" s="4">
        <v>42856</v>
      </c>
      <c r="B9" s="5">
        <v>88.718162536621094</v>
      </c>
      <c r="C9" s="5">
        <v>94.267753601074219</v>
      </c>
      <c r="D9" s="5">
        <v>90.928001403808594</v>
      </c>
      <c r="E9" s="6"/>
      <c r="F9" s="7">
        <v>219179764075.08295</v>
      </c>
      <c r="G9" s="7">
        <v>97030487929.292038</v>
      </c>
      <c r="H9" s="7">
        <v>157838912213.19769</v>
      </c>
      <c r="I9" s="6"/>
      <c r="J9" s="7">
        <v>20691309444.068932</v>
      </c>
      <c r="K9" s="7">
        <v>8347176331.2737265</v>
      </c>
      <c r="L9" s="7">
        <v>12634928687.472528</v>
      </c>
      <c r="M9" s="6"/>
      <c r="N9" s="7">
        <v>20732733487</v>
      </c>
      <c r="O9" s="7">
        <v>8363887395</v>
      </c>
      <c r="P9" s="7">
        <v>12660223840</v>
      </c>
    </row>
    <row r="10" spans="1:16">
      <c r="A10" s="4">
        <v>42887</v>
      </c>
      <c r="B10" s="5">
        <v>89.926651000976563</v>
      </c>
      <c r="C10" s="5">
        <v>95.097343444824219</v>
      </c>
      <c r="D10" s="5">
        <v>91.075965881347656</v>
      </c>
      <c r="E10" s="6"/>
      <c r="F10" s="7">
        <v>222165365385.87537</v>
      </c>
      <c r="G10" s="7">
        <v>97884393813.033813</v>
      </c>
      <c r="H10" s="7">
        <v>158095769101.84851</v>
      </c>
      <c r="I10" s="6"/>
      <c r="J10" s="7">
        <v>20301154194.330002</v>
      </c>
      <c r="K10" s="7">
        <v>8579751643.0170012</v>
      </c>
      <c r="L10" s="7">
        <v>13334914705.032001</v>
      </c>
      <c r="M10" s="6"/>
      <c r="N10" s="7">
        <v>20321475670</v>
      </c>
      <c r="O10" s="7">
        <v>8588339983</v>
      </c>
      <c r="P10" s="7">
        <v>13348262968</v>
      </c>
    </row>
    <row r="11" spans="1:16">
      <c r="A11" s="4">
        <v>42917</v>
      </c>
      <c r="B11" s="5">
        <v>90.913673400878906</v>
      </c>
      <c r="C11" s="5">
        <v>96.05078125</v>
      </c>
      <c r="D11" s="5">
        <v>91.677925109863281</v>
      </c>
      <c r="E11" s="6"/>
      <c r="F11" s="7">
        <v>224603823737.34418</v>
      </c>
      <c r="G11" s="7">
        <v>98865770536.654526</v>
      </c>
      <c r="H11" s="7">
        <v>159140684073.20966</v>
      </c>
      <c r="I11" s="6"/>
      <c r="J11" s="7">
        <v>20148799945.171829</v>
      </c>
      <c r="K11" s="7">
        <v>9210017821.8821182</v>
      </c>
      <c r="L11" s="7">
        <v>14115257903.418583</v>
      </c>
      <c r="M11" s="6"/>
      <c r="N11" s="7">
        <v>20189137883</v>
      </c>
      <c r="O11" s="7">
        <v>9228456296</v>
      </c>
      <c r="P11" s="7">
        <v>14143516678</v>
      </c>
    </row>
    <row r="12" spans="1:16">
      <c r="A12" s="4">
        <v>42948</v>
      </c>
      <c r="B12" s="5">
        <v>91.419036865234375</v>
      </c>
      <c r="C12" s="5">
        <v>96.815048217773438</v>
      </c>
      <c r="D12" s="5">
        <v>92.150199890136719</v>
      </c>
      <c r="E12" s="6"/>
      <c r="F12" s="7">
        <v>225852323293.3031</v>
      </c>
      <c r="G12" s="7">
        <v>99652436626.803253</v>
      </c>
      <c r="H12" s="7">
        <v>159960491718.61371</v>
      </c>
      <c r="I12" s="6"/>
      <c r="J12" s="7">
        <v>20514598824.083916</v>
      </c>
      <c r="K12" s="7">
        <v>9903477186.8451557</v>
      </c>
      <c r="L12" s="7">
        <v>15272762787.323677</v>
      </c>
      <c r="M12" s="6"/>
      <c r="N12" s="7">
        <v>20555669092</v>
      </c>
      <c r="O12" s="7">
        <v>9923303968</v>
      </c>
      <c r="P12" s="7">
        <v>15303338889</v>
      </c>
    </row>
    <row r="13" spans="1:16">
      <c r="A13" s="4">
        <v>42979</v>
      </c>
      <c r="B13" s="5">
        <v>92.22821044921875</v>
      </c>
      <c r="C13" s="5">
        <v>97.45172119140625</v>
      </c>
      <c r="D13" s="5">
        <v>92.789093017578125</v>
      </c>
      <c r="E13" s="6"/>
      <c r="F13" s="7">
        <v>227851404437.5524</v>
      </c>
      <c r="G13" s="7">
        <v>100307769460.77998</v>
      </c>
      <c r="H13" s="7">
        <v>161069527125.82684</v>
      </c>
      <c r="I13" s="6"/>
      <c r="J13" s="7">
        <v>19788889086.784573</v>
      </c>
      <c r="K13" s="7">
        <v>9529328195.0621243</v>
      </c>
      <c r="L13" s="7">
        <v>16132330036.515032</v>
      </c>
      <c r="M13" s="6"/>
      <c r="N13" s="7">
        <v>19769080389</v>
      </c>
      <c r="O13" s="7">
        <v>9519789328</v>
      </c>
      <c r="P13" s="7">
        <v>16116181558</v>
      </c>
    </row>
    <row r="14" spans="1:16">
      <c r="A14" s="4">
        <v>43009</v>
      </c>
      <c r="B14" s="5">
        <v>93.231208801269531</v>
      </c>
      <c r="C14" s="5">
        <v>97.918655395507813</v>
      </c>
      <c r="D14" s="5">
        <v>93.785423278808594</v>
      </c>
      <c r="E14" s="6"/>
      <c r="F14" s="7">
        <v>230329331219.50296</v>
      </c>
      <c r="G14" s="7">
        <v>100788387748.57474</v>
      </c>
      <c r="H14" s="7">
        <v>162799021010.05548</v>
      </c>
      <c r="I14" s="6"/>
      <c r="J14" s="7">
        <v>20781094263.159321</v>
      </c>
      <c r="K14" s="7">
        <v>9475565013.0631275</v>
      </c>
      <c r="L14" s="7">
        <v>17924719961.624249</v>
      </c>
      <c r="M14" s="6"/>
      <c r="N14" s="7">
        <v>20760292367</v>
      </c>
      <c r="O14" s="7">
        <v>9466079963</v>
      </c>
      <c r="P14" s="7">
        <v>17906777299</v>
      </c>
    </row>
    <row r="15" spans="1:16">
      <c r="A15" s="4">
        <v>43040</v>
      </c>
      <c r="B15" s="5">
        <v>94.146720886230469</v>
      </c>
      <c r="C15" s="5">
        <v>98.442695617675781</v>
      </c>
      <c r="D15" s="5">
        <v>95.359512329101563</v>
      </c>
      <c r="E15" s="6"/>
      <c r="F15" s="7">
        <v>232591118725.95981</v>
      </c>
      <c r="G15" s="7">
        <v>101327788105.44446</v>
      </c>
      <c r="H15" s="7">
        <v>165531434144.992</v>
      </c>
      <c r="I15" s="6"/>
      <c r="J15" s="7">
        <v>20636756716.738262</v>
      </c>
      <c r="K15" s="7">
        <v>8816551384.4775238</v>
      </c>
      <c r="L15" s="7">
        <v>18555371840.427574</v>
      </c>
      <c r="M15" s="6"/>
      <c r="N15" s="7">
        <v>20678071545</v>
      </c>
      <c r="O15" s="7">
        <v>8834202138</v>
      </c>
      <c r="P15" s="7">
        <v>18592519732</v>
      </c>
    </row>
    <row r="16" spans="1:16">
      <c r="A16" s="4">
        <v>43070</v>
      </c>
      <c r="B16" s="5">
        <v>94.834053039550781</v>
      </c>
      <c r="C16" s="5">
        <v>98.739349365234375</v>
      </c>
      <c r="D16" s="5">
        <v>97.148880004882813</v>
      </c>
      <c r="E16" s="6"/>
      <c r="F16" s="7">
        <v>234289182177.29517</v>
      </c>
      <c r="G16" s="7">
        <v>101633134593.9735</v>
      </c>
      <c r="H16" s="7">
        <v>168637531506.61115</v>
      </c>
      <c r="I16" s="6"/>
      <c r="J16" s="7">
        <v>20405887665.041958</v>
      </c>
      <c r="K16" s="7">
        <v>8165927849.0979023</v>
      </c>
      <c r="L16" s="7">
        <v>15778776752.352648</v>
      </c>
      <c r="M16" s="6"/>
      <c r="N16" s="7">
        <v>20446740293</v>
      </c>
      <c r="O16" s="7">
        <v>8182276053</v>
      </c>
      <c r="P16" s="7">
        <v>15810365895</v>
      </c>
    </row>
    <row r="17" spans="1:16">
      <c r="A17" s="4">
        <v>43101</v>
      </c>
      <c r="B17" s="5">
        <v>95.75640869140625</v>
      </c>
      <c r="C17" s="5">
        <v>99.142730712890625</v>
      </c>
      <c r="D17" s="5">
        <v>98.047897338867188</v>
      </c>
      <c r="E17" s="6"/>
      <c r="F17" s="7">
        <v>236567876689.24225</v>
      </c>
      <c r="G17" s="7">
        <v>102048342101.58888</v>
      </c>
      <c r="H17" s="7">
        <v>170198115103.67407</v>
      </c>
      <c r="I17" s="6"/>
      <c r="J17" s="7">
        <v>21992502009.947056</v>
      </c>
      <c r="K17" s="7">
        <v>9118202362.6153851</v>
      </c>
      <c r="L17" s="7">
        <v>14479334640.062937</v>
      </c>
      <c r="M17" s="6"/>
      <c r="N17" s="7">
        <v>22036531043</v>
      </c>
      <c r="O17" s="7">
        <v>9136457022</v>
      </c>
      <c r="P17" s="7">
        <v>14508322297</v>
      </c>
    </row>
    <row r="18" spans="1:16">
      <c r="A18" s="4">
        <v>43132</v>
      </c>
      <c r="B18" s="5">
        <v>97.029289245605469</v>
      </c>
      <c r="C18" s="5">
        <v>100.20287322998047</v>
      </c>
      <c r="D18" s="5">
        <v>99.114501953125</v>
      </c>
      <c r="E18" s="6"/>
      <c r="F18" s="7">
        <v>239712552267.22607</v>
      </c>
      <c r="G18" s="7">
        <v>103139552317.71893</v>
      </c>
      <c r="H18" s="7">
        <v>172049595564.59192</v>
      </c>
      <c r="I18" s="6"/>
      <c r="J18" s="7">
        <v>19480996310.577843</v>
      </c>
      <c r="K18" s="7">
        <v>7956304906.4730539</v>
      </c>
      <c r="L18" s="7">
        <v>11402237492.568861</v>
      </c>
      <c r="M18" s="6"/>
      <c r="N18" s="7">
        <v>19539497801</v>
      </c>
      <c r="O18" s="7">
        <v>7980197714</v>
      </c>
      <c r="P18" s="7">
        <v>11436478446</v>
      </c>
    </row>
    <row r="19" spans="1:16">
      <c r="A19" s="4">
        <v>43160</v>
      </c>
      <c r="B19" s="5">
        <v>97.937606811523438</v>
      </c>
      <c r="C19" s="5">
        <v>100.53162384033203</v>
      </c>
      <c r="D19" s="5">
        <v>99.944694519042969</v>
      </c>
      <c r="E19" s="6"/>
      <c r="F19" s="7">
        <v>241956570670.04034</v>
      </c>
      <c r="G19" s="7">
        <v>103477938644.98032</v>
      </c>
      <c r="H19" s="7">
        <v>173490701163.08624</v>
      </c>
      <c r="I19" s="6"/>
      <c r="J19" s="7">
        <v>18885767919.041832</v>
      </c>
      <c r="K19" s="7">
        <v>6977280026.5458164</v>
      </c>
      <c r="L19" s="7">
        <v>12220174625.835657</v>
      </c>
      <c r="M19" s="6"/>
      <c r="N19" s="7">
        <v>18980291282</v>
      </c>
      <c r="O19" s="7">
        <v>7012201348</v>
      </c>
      <c r="P19" s="7">
        <v>12281336661</v>
      </c>
    </row>
    <row r="20" spans="1:16">
      <c r="A20" s="4">
        <v>43191</v>
      </c>
      <c r="B20" s="5">
        <v>98.343826293945313</v>
      </c>
      <c r="C20" s="5">
        <v>100.22083282470703</v>
      </c>
      <c r="D20" s="5">
        <v>99.93701171875</v>
      </c>
      <c r="E20" s="6"/>
      <c r="F20" s="7">
        <v>242960140450.90662</v>
      </c>
      <c r="G20" s="7">
        <v>103158039813.17566</v>
      </c>
      <c r="H20" s="7">
        <v>173477358513.29404</v>
      </c>
      <c r="I20" s="6"/>
      <c r="J20" s="7">
        <v>19332384071.961155</v>
      </c>
      <c r="K20" s="7">
        <v>7078457092.8227091</v>
      </c>
      <c r="L20" s="7">
        <v>11626549080.660358</v>
      </c>
      <c r="M20" s="6"/>
      <c r="N20" s="7">
        <v>19429142751</v>
      </c>
      <c r="O20" s="7">
        <v>7113884806</v>
      </c>
      <c r="P20" s="7">
        <v>11684740017</v>
      </c>
    </row>
    <row r="21" spans="1:16">
      <c r="A21" s="4">
        <v>43221</v>
      </c>
      <c r="B21" s="5">
        <v>99.126258850097656</v>
      </c>
      <c r="C21" s="5">
        <v>100.04486083984375</v>
      </c>
      <c r="D21" s="5">
        <v>100.04035949707031</v>
      </c>
      <c r="E21" s="6"/>
      <c r="F21" s="7">
        <v>244893150772.44366</v>
      </c>
      <c r="G21" s="7">
        <v>102976906350.3885</v>
      </c>
      <c r="H21" s="7">
        <v>173656755476.00357</v>
      </c>
      <c r="I21" s="6"/>
      <c r="J21" s="7">
        <v>22624319765.605972</v>
      </c>
      <c r="K21" s="7">
        <v>8166042868.4865685</v>
      </c>
      <c r="L21" s="7">
        <v>12814325650.182091</v>
      </c>
      <c r="M21" s="6"/>
      <c r="N21" s="7">
        <v>22760201566</v>
      </c>
      <c r="O21" s="7">
        <v>8215088171</v>
      </c>
      <c r="P21" s="7">
        <v>12891288567</v>
      </c>
    </row>
    <row r="22" spans="1:16">
      <c r="A22" s="4">
        <v>43252</v>
      </c>
      <c r="B22" s="5">
        <v>100</v>
      </c>
      <c r="C22" s="5">
        <v>100</v>
      </c>
      <c r="D22" s="5">
        <v>100</v>
      </c>
      <c r="E22" s="6"/>
      <c r="F22" s="7">
        <v>247051748288.44794</v>
      </c>
      <c r="G22" s="7">
        <v>102930734143.0282</v>
      </c>
      <c r="H22" s="7">
        <v>173586699721.44617</v>
      </c>
      <c r="I22" s="6"/>
      <c r="J22" s="7">
        <v>22459751710.334332</v>
      </c>
      <c r="K22" s="7">
        <v>8533579435.6567173</v>
      </c>
      <c r="L22" s="7">
        <v>13264858950.474628</v>
      </c>
      <c r="M22" s="6"/>
      <c r="N22" s="7">
        <v>22594645114</v>
      </c>
      <c r="O22" s="7">
        <v>8584832165</v>
      </c>
      <c r="P22" s="7">
        <v>13344527773</v>
      </c>
    </row>
    <row r="23" spans="1:16">
      <c r="A23" s="4">
        <v>43282</v>
      </c>
      <c r="B23" s="5">
        <v>100.9993896484375</v>
      </c>
      <c r="C23" s="5">
        <v>100.28604888916016</v>
      </c>
      <c r="D23" s="5">
        <v>100.30999755859375</v>
      </c>
      <c r="E23" s="6"/>
      <c r="F23" s="7">
        <v>249520761409.67651</v>
      </c>
      <c r="G23" s="7">
        <v>103225165830.78055</v>
      </c>
      <c r="H23" s="7">
        <v>174124816948.16107</v>
      </c>
      <c r="I23" s="6"/>
      <c r="J23" s="7">
        <v>22617813066.400398</v>
      </c>
      <c r="K23" s="7">
        <v>9504449509.6344624</v>
      </c>
      <c r="L23" s="7">
        <v>14653375130.133467</v>
      </c>
      <c r="M23" s="6"/>
      <c r="N23" s="7">
        <v>22731015334</v>
      </c>
      <c r="O23" s="7">
        <v>9552019327</v>
      </c>
      <c r="P23" s="7">
        <v>14726715346</v>
      </c>
    </row>
    <row r="24" spans="1:16">
      <c r="A24" s="4">
        <v>43313</v>
      </c>
      <c r="B24" s="5">
        <v>101.9356689453125</v>
      </c>
      <c r="C24" s="5">
        <v>100.13093566894531</v>
      </c>
      <c r="D24" s="5">
        <v>100.19985961914063</v>
      </c>
      <c r="E24" s="6"/>
      <c r="F24" s="7">
        <v>251833858457.33807</v>
      </c>
      <c r="G24" s="7">
        <v>103065503652.20486</v>
      </c>
      <c r="H24" s="7">
        <v>173933635015.24158</v>
      </c>
      <c r="I24" s="6"/>
      <c r="J24" s="7">
        <v>22827695871.745506</v>
      </c>
      <c r="K24" s="7">
        <v>9743815008.2694607</v>
      </c>
      <c r="L24" s="7">
        <v>15081580854.40419</v>
      </c>
      <c r="M24" s="6"/>
      <c r="N24" s="7">
        <v>22896247511</v>
      </c>
      <c r="O24" s="7">
        <v>9773075714</v>
      </c>
      <c r="P24" s="7">
        <v>15126870887</v>
      </c>
    </row>
    <row r="25" spans="1:16">
      <c r="A25" s="4">
        <v>43344</v>
      </c>
      <c r="B25" s="5">
        <v>102.94370269775391</v>
      </c>
      <c r="C25" s="5">
        <v>100.54328155517578</v>
      </c>
      <c r="D25" s="5">
        <v>101.01974487304688</v>
      </c>
      <c r="E25" s="6"/>
      <c r="F25" s="7">
        <v>254324208289.17633</v>
      </c>
      <c r="G25" s="7">
        <v>103489937445.00201</v>
      </c>
      <c r="H25" s="7">
        <v>175356838847.79837</v>
      </c>
      <c r="I25" s="6"/>
      <c r="J25" s="7">
        <v>22279238918.622753</v>
      </c>
      <c r="K25" s="7">
        <v>9953761987.8592815</v>
      </c>
      <c r="L25" s="7">
        <v>17555533869.071854</v>
      </c>
      <c r="M25" s="6"/>
      <c r="N25" s="7">
        <v>22346143540</v>
      </c>
      <c r="O25" s="7">
        <v>9983653165</v>
      </c>
      <c r="P25" s="7">
        <v>17608253190</v>
      </c>
    </row>
    <row r="26" spans="1:16">
      <c r="A26" s="4">
        <v>43374</v>
      </c>
      <c r="B26" s="5">
        <v>102.88082885742188</v>
      </c>
      <c r="C26" s="5">
        <v>101.85904693603516</v>
      </c>
      <c r="D26" s="5">
        <v>102.54555511474609</v>
      </c>
      <c r="E26" s="6"/>
      <c r="F26" s="7">
        <v>254168880236.39398</v>
      </c>
      <c r="G26" s="7">
        <v>104844265058.57889</v>
      </c>
      <c r="H26" s="7">
        <v>178005449475.66016</v>
      </c>
      <c r="I26" s="6"/>
      <c r="J26" s="7">
        <v>20625766210.377003</v>
      </c>
      <c r="K26" s="7">
        <v>10829892626.640001</v>
      </c>
      <c r="L26" s="7">
        <v>20573330589.486004</v>
      </c>
      <c r="M26" s="6"/>
      <c r="N26" s="7">
        <v>20646412623</v>
      </c>
      <c r="O26" s="7">
        <v>10840733360</v>
      </c>
      <c r="P26" s="7">
        <v>20593924514</v>
      </c>
    </row>
    <row r="27" spans="1:16">
      <c r="A27" s="4">
        <v>43405</v>
      </c>
      <c r="B27" s="5">
        <v>102.54218292236328</v>
      </c>
      <c r="C27" s="5">
        <v>102.33689117431641</v>
      </c>
      <c r="D27" s="5">
        <v>101.78551483154297</v>
      </c>
      <c r="E27" s="6"/>
      <c r="F27" s="7">
        <v>253332253139.6557</v>
      </c>
      <c r="G27" s="7">
        <v>105336114760.10138</v>
      </c>
      <c r="H27" s="7">
        <v>176686117898.2326</v>
      </c>
      <c r="I27" s="6"/>
      <c r="J27" s="7">
        <v>19800129620</v>
      </c>
      <c r="K27" s="7">
        <v>9308401086</v>
      </c>
      <c r="L27" s="7">
        <v>17236040263</v>
      </c>
      <c r="M27" s="6"/>
      <c r="N27" s="7">
        <v>19800129620</v>
      </c>
      <c r="O27" s="7">
        <v>9308401086</v>
      </c>
      <c r="P27" s="7">
        <v>17236040263</v>
      </c>
    </row>
    <row r="28" spans="1:16">
      <c r="A28" s="4">
        <v>43435</v>
      </c>
      <c r="B28" s="5">
        <v>103.52804565429688</v>
      </c>
      <c r="C28" s="5">
        <v>103.13748168945313</v>
      </c>
      <c r="D28" s="5">
        <v>100.75122833251953</v>
      </c>
      <c r="E28" s="6"/>
      <c r="F28" s="7">
        <v>255767855519.61377</v>
      </c>
      <c r="G28" s="7">
        <v>106160166167.00348</v>
      </c>
      <c r="H28" s="7">
        <v>174890730346.87994</v>
      </c>
      <c r="I28" s="6"/>
      <c r="J28" s="7">
        <v>22841490045</v>
      </c>
      <c r="K28" s="7">
        <v>8989979256</v>
      </c>
      <c r="L28" s="7">
        <v>13983389201</v>
      </c>
      <c r="M28" s="6"/>
      <c r="N28" s="7">
        <v>22841490045</v>
      </c>
      <c r="O28" s="7">
        <v>8989979256</v>
      </c>
      <c r="P28" s="7">
        <v>13983389201</v>
      </c>
    </row>
    <row r="29" spans="1:16">
      <c r="A29" s="4">
        <v>43466</v>
      </c>
      <c r="B29" s="5">
        <v>101.75193023681641</v>
      </c>
      <c r="C29" s="5">
        <v>104.15685272216797</v>
      </c>
      <c r="D29" s="5">
        <v>100.27628326416016</v>
      </c>
      <c r="E29" s="6"/>
      <c r="F29" s="7">
        <v>251379917438.01007</v>
      </c>
      <c r="G29" s="7">
        <v>107209414983.81277</v>
      </c>
      <c r="H29" s="7">
        <v>174066293924.16943</v>
      </c>
      <c r="I29" s="6"/>
      <c r="J29" s="7">
        <v>17604563928.34338</v>
      </c>
      <c r="K29" s="7">
        <v>10167451179.424702</v>
      </c>
      <c r="L29" s="7">
        <v>13654898217.352413</v>
      </c>
      <c r="M29" s="6"/>
      <c r="N29" s="7">
        <v>17551697370</v>
      </c>
      <c r="O29" s="7">
        <v>10136918293</v>
      </c>
      <c r="P29" s="7">
        <v>13613892517</v>
      </c>
    </row>
    <row r="30" spans="1:16">
      <c r="A30" s="4">
        <v>43497</v>
      </c>
      <c r="B30" s="5">
        <v>99.651573181152344</v>
      </c>
      <c r="C30" s="5">
        <v>104.17233276367188</v>
      </c>
      <c r="D30" s="5">
        <v>100.00402069091797</v>
      </c>
      <c r="E30" s="6"/>
      <c r="F30" s="7">
        <v>246190948595.44128</v>
      </c>
      <c r="G30" s="7">
        <v>107225347659.33875</v>
      </c>
      <c r="H30" s="7">
        <v>173593685083.70721</v>
      </c>
      <c r="I30" s="6"/>
      <c r="J30" s="7">
        <v>14292027468.009052</v>
      </c>
      <c r="K30" s="7">
        <v>7972237581.9989929</v>
      </c>
      <c r="L30" s="7">
        <v>10929628652.106638</v>
      </c>
      <c r="M30" s="6"/>
      <c r="N30" s="7">
        <v>14220495799</v>
      </c>
      <c r="O30" s="7">
        <v>7932336493</v>
      </c>
      <c r="P30" s="7">
        <v>10874925806</v>
      </c>
    </row>
    <row r="31" spans="1:16">
      <c r="A31" s="4">
        <v>43525</v>
      </c>
      <c r="B31" s="5">
        <v>97.352584838867188</v>
      </c>
      <c r="C31" s="5">
        <v>104.16963958740234</v>
      </c>
      <c r="D31" s="5">
        <v>99.332443237304688</v>
      </c>
      <c r="E31" s="6"/>
      <c r="F31" s="7">
        <v>240511268271.91156</v>
      </c>
      <c r="G31" s="7">
        <v>107222576162.89352</v>
      </c>
      <c r="H31" s="7">
        <v>172427908567.73877</v>
      </c>
      <c r="I31" s="6"/>
      <c r="J31" s="7">
        <v>13206087595.512072</v>
      </c>
      <c r="K31" s="7">
        <v>6974508530.1006031</v>
      </c>
      <c r="L31" s="7">
        <v>11054398109.867203</v>
      </c>
      <c r="M31" s="6"/>
      <c r="N31" s="7">
        <v>13139991061</v>
      </c>
      <c r="O31" s="7">
        <v>6939601080</v>
      </c>
      <c r="P31" s="7">
        <v>10999070792</v>
      </c>
    </row>
    <row r="32" spans="1:16">
      <c r="A32" s="4">
        <v>43556</v>
      </c>
      <c r="B32" s="5">
        <v>95.481307983398438</v>
      </c>
      <c r="C32" s="5">
        <v>104.97177124023438</v>
      </c>
      <c r="D32" s="5">
        <v>99.622146606445313</v>
      </c>
      <c r="E32" s="6"/>
      <c r="F32" s="7">
        <v>235888247972.97662</v>
      </c>
      <c r="G32" s="7">
        <v>108048217248.39038</v>
      </c>
      <c r="H32" s="7">
        <v>172930796202.13184</v>
      </c>
      <c r="I32" s="6"/>
      <c r="J32" s="7">
        <v>14709363773.026211</v>
      </c>
      <c r="K32" s="7">
        <v>7904098178.3195572</v>
      </c>
      <c r="L32" s="7">
        <v>12129436715.053429</v>
      </c>
      <c r="M32" s="6"/>
      <c r="N32" s="7">
        <v>14606295158</v>
      </c>
      <c r="O32" s="7">
        <v>7848714107</v>
      </c>
      <c r="P32" s="7">
        <v>12044445667</v>
      </c>
    </row>
    <row r="33" spans="1:16">
      <c r="A33" s="4">
        <v>43586</v>
      </c>
      <c r="B33" s="5">
        <v>92.93902587890625</v>
      </c>
      <c r="C33" s="5">
        <v>105.58490753173828</v>
      </c>
      <c r="D33" s="5">
        <v>100.41937255859375</v>
      </c>
      <c r="E33" s="6"/>
      <c r="F33" s="7">
        <v>229607490006.13458</v>
      </c>
      <c r="G33" s="7">
        <v>108679321534.76758</v>
      </c>
      <c r="H33" s="7">
        <v>174314669594.58252</v>
      </c>
      <c r="I33" s="6"/>
      <c r="J33" s="7">
        <v>16343561798.763878</v>
      </c>
      <c r="K33" s="7">
        <v>8797147154.8637753</v>
      </c>
      <c r="L33" s="7">
        <v>14198199042.632696</v>
      </c>
      <c r="M33" s="6"/>
      <c r="N33" s="7">
        <v>16212682425</v>
      </c>
      <c r="O33" s="7">
        <v>8726699530</v>
      </c>
      <c r="P33" s="7">
        <v>14084499751</v>
      </c>
    </row>
    <row r="34" spans="1:16">
      <c r="A34" s="4">
        <v>43617</v>
      </c>
      <c r="B34" s="5">
        <v>89.833198547363281</v>
      </c>
      <c r="C34" s="5">
        <v>106.41527557373047</v>
      </c>
      <c r="D34" s="5">
        <v>101.38990783691406</v>
      </c>
      <c r="E34" s="6"/>
      <c r="F34" s="7">
        <v>221934486269.02783</v>
      </c>
      <c r="G34" s="7">
        <v>109534027393.8884</v>
      </c>
      <c r="H34" s="7">
        <v>175999390323.34253</v>
      </c>
      <c r="I34" s="6"/>
      <c r="J34" s="7">
        <v>14786747973.227503</v>
      </c>
      <c r="K34" s="7">
        <v>9388285294.7775536</v>
      </c>
      <c r="L34" s="7">
        <v>14949579679.234581</v>
      </c>
      <c r="M34" s="6"/>
      <c r="N34" s="7">
        <v>14638732478</v>
      </c>
      <c r="O34" s="7">
        <v>9294308465</v>
      </c>
      <c r="P34" s="7">
        <v>14799934237</v>
      </c>
    </row>
    <row r="35" spans="1:16">
      <c r="A35" s="4">
        <v>43647</v>
      </c>
      <c r="B35" s="5">
        <v>86.944374084472656</v>
      </c>
      <c r="C35" s="5">
        <v>107.19448089599609</v>
      </c>
      <c r="D35" s="5">
        <v>102.13750457763672</v>
      </c>
      <c r="E35" s="6"/>
      <c r="F35" s="7">
        <v>214797602350.50891</v>
      </c>
      <c r="G35" s="7">
        <v>110336066917.32083</v>
      </c>
      <c r="H35" s="7">
        <v>177297126893.55853</v>
      </c>
      <c r="I35" s="6"/>
      <c r="J35" s="7">
        <v>15480929147.881458</v>
      </c>
      <c r="K35" s="7">
        <v>10306489033.06687</v>
      </c>
      <c r="L35" s="7">
        <v>15951111700.349543</v>
      </c>
      <c r="M35" s="6"/>
      <c r="N35" s="7">
        <v>15294972041</v>
      </c>
      <c r="O35" s="7">
        <v>10182687363</v>
      </c>
      <c r="P35" s="7">
        <v>15759506755</v>
      </c>
    </row>
    <row r="36" spans="1:16">
      <c r="A36" s="4">
        <v>43678</v>
      </c>
      <c r="B36" s="5">
        <v>83.944610595703125</v>
      </c>
      <c r="C36" s="5">
        <v>107.80123138427734</v>
      </c>
      <c r="D36" s="5">
        <v>102.52411651611328</v>
      </c>
      <c r="E36" s="6"/>
      <c r="F36" s="7">
        <v>207386629024.57056</v>
      </c>
      <c r="G36" s="7">
        <v>110960598734.76913</v>
      </c>
      <c r="H36" s="7">
        <v>177968230273.77667</v>
      </c>
      <c r="I36" s="6"/>
      <c r="J36" s="7">
        <v>15416722545.807106</v>
      </c>
      <c r="K36" s="7">
        <v>10368346825.717766</v>
      </c>
      <c r="L36" s="7">
        <v>15752684234.622335</v>
      </c>
      <c r="M36" s="6"/>
      <c r="N36" s="7">
        <v>15200672380</v>
      </c>
      <c r="O36" s="7">
        <v>10223044668</v>
      </c>
      <c r="P36" s="7">
        <v>15531925897</v>
      </c>
    </row>
    <row r="37" spans="1:16">
      <c r="A37" s="4">
        <v>43709</v>
      </c>
      <c r="B37" s="5">
        <v>80.93988037109375</v>
      </c>
      <c r="C37" s="5">
        <v>106.20008850097656</v>
      </c>
      <c r="D37" s="5">
        <v>102.40795135498047</v>
      </c>
      <c r="E37" s="6"/>
      <c r="F37" s="7">
        <v>199963381173.82471</v>
      </c>
      <c r="G37" s="7">
        <v>109312529798.85388</v>
      </c>
      <c r="H37" s="7">
        <v>177766583475.97852</v>
      </c>
      <c r="I37" s="6"/>
      <c r="J37" s="7">
        <v>14855991067.876909</v>
      </c>
      <c r="K37" s="7">
        <v>8305693051.9440498</v>
      </c>
      <c r="L37" s="7">
        <v>17353887071.273655</v>
      </c>
      <c r="M37" s="6"/>
      <c r="N37" s="7">
        <v>14618057277</v>
      </c>
      <c r="O37" s="7">
        <v>8172668939</v>
      </c>
      <c r="P37" s="7">
        <v>17075946938</v>
      </c>
    </row>
    <row r="38" spans="1:16">
      <c r="A38" s="4">
        <v>43739</v>
      </c>
      <c r="B38" s="5">
        <v>78.237861633300781</v>
      </c>
      <c r="C38" s="5">
        <v>102.94175720214844</v>
      </c>
      <c r="D38" s="5">
        <v>101.53462219238281</v>
      </c>
      <c r="E38" s="6"/>
      <c r="F38" s="7">
        <v>193288003399.86426</v>
      </c>
      <c r="G38" s="7">
        <v>105958706449.32281</v>
      </c>
      <c r="H38" s="7">
        <v>176250598191.85297</v>
      </c>
      <c r="I38" s="6"/>
      <c r="J38" s="7">
        <v>13950388436.416498</v>
      </c>
      <c r="K38" s="7">
        <v>7476069277.1089621</v>
      </c>
      <c r="L38" s="7">
        <v>19057345305.360489</v>
      </c>
      <c r="M38" s="6"/>
      <c r="N38" s="7">
        <v>13712994439</v>
      </c>
      <c r="O38" s="7">
        <v>7348848879</v>
      </c>
      <c r="P38" s="7">
        <v>18733046136</v>
      </c>
    </row>
    <row r="39" spans="1:16">
      <c r="A39" s="4">
        <v>43770</v>
      </c>
      <c r="B39" s="5">
        <v>75.425300598144531</v>
      </c>
      <c r="C39" s="5">
        <v>100.21937561035156</v>
      </c>
      <c r="D39" s="5">
        <v>101.69609069824219</v>
      </c>
      <c r="E39" s="6"/>
      <c r="F39" s="7">
        <v>186339531560.62244</v>
      </c>
      <c r="G39" s="7">
        <v>103156538734.55243</v>
      </c>
      <c r="H39" s="7">
        <v>176530893273.92438</v>
      </c>
      <c r="I39" s="6"/>
      <c r="J39" s="7">
        <v>12851657780.758163</v>
      </c>
      <c r="K39" s="7">
        <v>6506233371.2295923</v>
      </c>
      <c r="L39" s="7">
        <v>17516335345.07143</v>
      </c>
      <c r="M39" s="6"/>
      <c r="N39" s="7">
        <v>12607231857</v>
      </c>
      <c r="O39" s="7">
        <v>6382491195</v>
      </c>
      <c r="P39" s="7">
        <v>17183191830</v>
      </c>
    </row>
    <row r="40" spans="1:16">
      <c r="A40" s="4">
        <v>43800</v>
      </c>
      <c r="B40" s="5">
        <v>71.599517822265625</v>
      </c>
      <c r="C40" s="5">
        <v>97.651679992675781</v>
      </c>
      <c r="D40" s="5">
        <v>101.85533905029297</v>
      </c>
      <c r="E40" s="6"/>
      <c r="F40" s="7">
        <v>176887866113.66211</v>
      </c>
      <c r="G40" s="7">
        <v>100513590151.52185</v>
      </c>
      <c r="H40" s="7">
        <v>176807319815.06793</v>
      </c>
      <c r="I40" s="6"/>
      <c r="J40" s="7">
        <v>13389824598.039715</v>
      </c>
      <c r="K40" s="7">
        <v>6347030672.969451</v>
      </c>
      <c r="L40" s="7">
        <v>14259815742.143585</v>
      </c>
      <c r="M40" s="6"/>
      <c r="N40" s="7">
        <v>13161969725</v>
      </c>
      <c r="O40" s="7">
        <v>6239023144</v>
      </c>
      <c r="P40" s="7">
        <v>14017156215</v>
      </c>
    </row>
    <row r="41" spans="1:16">
      <c r="A41" s="4">
        <v>43831</v>
      </c>
      <c r="B41" s="5">
        <v>70.320846557617188</v>
      </c>
      <c r="C41" s="5">
        <v>94.595077514648438</v>
      </c>
      <c r="D41" s="5">
        <v>100.92971801757813</v>
      </c>
      <c r="E41" s="6"/>
      <c r="F41" s="7">
        <v>173728887566.57227</v>
      </c>
      <c r="G41" s="7">
        <v>97367409072.883301</v>
      </c>
      <c r="H41" s="7">
        <v>175200564702.96088</v>
      </c>
      <c r="I41" s="6"/>
      <c r="J41" s="7">
        <v>14445585381.253565</v>
      </c>
      <c r="K41" s="7">
        <v>7021270100.7861509</v>
      </c>
      <c r="L41" s="7">
        <v>12048143105.245419</v>
      </c>
      <c r="M41" s="6"/>
      <c r="N41" s="7">
        <v>14199764609</v>
      </c>
      <c r="O41" s="7">
        <v>6901789028</v>
      </c>
      <c r="P41" s="7">
        <v>11843119649</v>
      </c>
    </row>
    <row r="42" spans="1:16">
      <c r="A42" s="4">
        <v>43862</v>
      </c>
      <c r="B42" s="5">
        <v>68.766899108886719</v>
      </c>
      <c r="C42" s="5">
        <v>91.561698913574219</v>
      </c>
      <c r="D42" s="5">
        <v>99.075752258300781</v>
      </c>
      <c r="E42" s="6"/>
      <c r="F42" s="7">
        <v>169889833779.81226</v>
      </c>
      <c r="G42" s="7">
        <v>94245127431.153687</v>
      </c>
      <c r="H42" s="7">
        <v>171982325898.02063</v>
      </c>
      <c r="I42" s="6"/>
      <c r="J42" s="7">
        <v>10452973681.24898</v>
      </c>
      <c r="K42" s="7">
        <v>4849955940.2693882</v>
      </c>
      <c r="L42" s="7">
        <v>7711389847.1663265</v>
      </c>
      <c r="M42" s="6"/>
      <c r="N42" s="7">
        <v>10254168376</v>
      </c>
      <c r="O42" s="7">
        <v>4757714536</v>
      </c>
      <c r="P42" s="7">
        <v>7564726777</v>
      </c>
    </row>
    <row r="43" spans="1:16">
      <c r="A43" s="4">
        <v>43891</v>
      </c>
      <c r="B43" s="5">
        <v>66.714157104492188</v>
      </c>
      <c r="C43" s="5">
        <v>88.135391235351563</v>
      </c>
      <c r="D43" s="5">
        <v>97.567527770996094</v>
      </c>
      <c r="E43" s="6"/>
      <c r="F43" s="7">
        <v>164818495201.57471</v>
      </c>
      <c r="G43" s="7">
        <v>90718402669.111267</v>
      </c>
      <c r="H43" s="7">
        <v>169364257599.28198</v>
      </c>
      <c r="I43" s="6"/>
      <c r="J43" s="7">
        <v>8134749017.2744904</v>
      </c>
      <c r="K43" s="7">
        <v>3447783768.0581632</v>
      </c>
      <c r="L43" s="7">
        <v>8436329811.1285715</v>
      </c>
      <c r="M43" s="6"/>
      <c r="N43" s="7">
        <v>7980034071</v>
      </c>
      <c r="O43" s="7">
        <v>3382210303</v>
      </c>
      <c r="P43" s="7">
        <v>8275879094</v>
      </c>
    </row>
    <row r="44" spans="1:16">
      <c r="A44" s="4">
        <v>43922</v>
      </c>
      <c r="B44" s="5">
        <v>65.581863403320313</v>
      </c>
      <c r="C44" s="5">
        <v>87.026542663574219</v>
      </c>
      <c r="D44" s="5">
        <v>97.849700927734375</v>
      </c>
      <c r="E44" s="6"/>
      <c r="F44" s="7">
        <v>162021132982.17236</v>
      </c>
      <c r="G44" s="7">
        <v>89577058197.938477</v>
      </c>
      <c r="H44" s="7">
        <v>169854069390.18268</v>
      </c>
      <c r="I44" s="6"/>
      <c r="J44" s="7">
        <v>11912001553.623856</v>
      </c>
      <c r="K44" s="7">
        <v>6762753707.1467896</v>
      </c>
      <c r="L44" s="7">
        <v>12619248505.95413</v>
      </c>
      <c r="M44" s="6"/>
      <c r="N44" s="7">
        <v>11697370895</v>
      </c>
      <c r="O44" s="7">
        <v>6640902289</v>
      </c>
      <c r="P44" s="7">
        <v>12391874659</v>
      </c>
    </row>
    <row r="45" spans="1:16">
      <c r="A45" s="4">
        <v>43952</v>
      </c>
      <c r="B45" s="5">
        <v>64.388999938964844</v>
      </c>
      <c r="C45" s="5">
        <v>87.570465087890625</v>
      </c>
      <c r="D45" s="5">
        <v>97.890655517578125</v>
      </c>
      <c r="E45" s="6"/>
      <c r="F45" s="7">
        <v>159074149776.45947</v>
      </c>
      <c r="G45" s="7">
        <v>90136923941.348206</v>
      </c>
      <c r="H45" s="7">
        <v>169925155920.24487</v>
      </c>
      <c r="I45" s="6"/>
      <c r="J45" s="7">
        <v>13396578593.05102</v>
      </c>
      <c r="K45" s="7">
        <v>9357012898.2734699</v>
      </c>
      <c r="L45" s="7">
        <v>14269285572.694899</v>
      </c>
      <c r="M45" s="6"/>
      <c r="N45" s="7">
        <v>13141788810</v>
      </c>
      <c r="O45" s="7">
        <v>9179051692</v>
      </c>
      <c r="P45" s="7">
        <v>13997897759</v>
      </c>
    </row>
    <row r="46" spans="1:16">
      <c r="A46" s="4">
        <v>43983</v>
      </c>
      <c r="B46" s="5">
        <v>63.867164611816406</v>
      </c>
      <c r="C46" s="5">
        <v>87.362800598144531</v>
      </c>
      <c r="D46" s="5">
        <v>98.114250183105469</v>
      </c>
      <c r="E46" s="6"/>
      <c r="F46" s="7">
        <v>157784942954.09009</v>
      </c>
      <c r="G46" s="7">
        <v>89923172947.939026</v>
      </c>
      <c r="H46" s="7">
        <v>170313295454.43884</v>
      </c>
      <c r="I46" s="6"/>
      <c r="J46" s="7">
        <v>13497541150.858164</v>
      </c>
      <c r="K46" s="7">
        <v>9174534301.3683681</v>
      </c>
      <c r="L46" s="7">
        <v>15337719213.428572</v>
      </c>
      <c r="M46" s="6"/>
      <c r="N46" s="7">
        <v>13240831159</v>
      </c>
      <c r="O46" s="7">
        <v>9000043659</v>
      </c>
      <c r="P46" s="7">
        <v>15046010840</v>
      </c>
    </row>
    <row r="47" spans="1:16">
      <c r="A47" s="4">
        <v>44013</v>
      </c>
      <c r="B47" s="5">
        <v>63.508331298828125</v>
      </c>
      <c r="C47" s="5">
        <v>86.901359558105469</v>
      </c>
      <c r="D47" s="5">
        <v>98.571281433105469</v>
      </c>
      <c r="E47" s="6"/>
      <c r="F47" s="7">
        <v>156898443699.04871</v>
      </c>
      <c r="G47" s="7">
        <v>89448210727.953613</v>
      </c>
      <c r="H47" s="7">
        <v>171106637607.24927</v>
      </c>
      <c r="I47" s="6"/>
      <c r="J47" s="7">
        <v>14594429892.840122</v>
      </c>
      <c r="K47" s="7">
        <v>9831526813.0814667</v>
      </c>
      <c r="L47" s="7">
        <v>16744453853.15988</v>
      </c>
      <c r="M47" s="6"/>
      <c r="N47" s="7">
        <v>14346076231</v>
      </c>
      <c r="O47" s="7">
        <v>9664223554</v>
      </c>
      <c r="P47" s="7">
        <v>16459513197</v>
      </c>
    </row>
    <row r="48" spans="1:16">
      <c r="A48" s="4">
        <v>44044</v>
      </c>
      <c r="B48" s="5">
        <v>63.008014678955078</v>
      </c>
      <c r="C48" s="5">
        <v>86.157333374023438</v>
      </c>
      <c r="D48" s="5">
        <v>99.564376831054688</v>
      </c>
      <c r="E48" s="6"/>
      <c r="F48" s="7">
        <v>155662403650.23145</v>
      </c>
      <c r="G48" s="7">
        <v>88682376207.104614</v>
      </c>
      <c r="H48" s="7">
        <v>172830518203.86902</v>
      </c>
      <c r="I48" s="6"/>
      <c r="J48" s="7">
        <v>14180682496.989828</v>
      </c>
      <c r="K48" s="7">
        <v>9602512304.8687706</v>
      </c>
      <c r="L48" s="7">
        <v>17476564831.242119</v>
      </c>
      <c r="M48" s="6"/>
      <c r="N48" s="7">
        <v>13953564459</v>
      </c>
      <c r="O48" s="7">
        <v>9448718314</v>
      </c>
      <c r="P48" s="7">
        <v>17196659889</v>
      </c>
    </row>
    <row r="49" spans="1:16">
      <c r="A49" s="4">
        <v>44075</v>
      </c>
      <c r="B49" s="5">
        <v>62.772365570068359</v>
      </c>
      <c r="C49" s="5">
        <v>87.060234069824219</v>
      </c>
      <c r="D49" s="5">
        <v>100.02976226806641</v>
      </c>
      <c r="E49" s="6"/>
      <c r="F49" s="7">
        <v>155080230548.51013</v>
      </c>
      <c r="G49" s="7">
        <v>89611741133.652954</v>
      </c>
      <c r="H49" s="7">
        <v>173638369576.38989</v>
      </c>
      <c r="I49" s="6"/>
      <c r="J49" s="7">
        <v>14273817966.155647</v>
      </c>
      <c r="K49" s="7">
        <v>9235057978.4923706</v>
      </c>
      <c r="L49" s="7">
        <v>18161738443.79451</v>
      </c>
      <c r="M49" s="6"/>
      <c r="N49" s="7">
        <v>14045208269</v>
      </c>
      <c r="O49" s="7">
        <v>9087149142</v>
      </c>
      <c r="P49" s="7">
        <v>17870859750</v>
      </c>
    </row>
    <row r="50" spans="1:16">
      <c r="A50" s="4">
        <v>44105</v>
      </c>
      <c r="B50" s="5">
        <v>63.074165344238281</v>
      </c>
      <c r="C50" s="5">
        <v>87.999771118164063</v>
      </c>
      <c r="D50" s="5">
        <v>101.8909912109375</v>
      </c>
      <c r="E50" s="6"/>
      <c r="F50" s="7">
        <v>155825825178.00806</v>
      </c>
      <c r="G50" s="7">
        <v>90578808231.920776</v>
      </c>
      <c r="H50" s="7">
        <v>176869208217.52539</v>
      </c>
      <c r="I50" s="6"/>
      <c r="J50" s="7">
        <v>14695983065.914461</v>
      </c>
      <c r="K50" s="7">
        <v>8443136375.3767824</v>
      </c>
      <c r="L50" s="7">
        <v>22288183946.49593</v>
      </c>
      <c r="M50" s="6"/>
      <c r="N50" s="7">
        <v>14445901272</v>
      </c>
      <c r="O50" s="7">
        <v>8299459380</v>
      </c>
      <c r="P50" s="7">
        <v>21908905541</v>
      </c>
    </row>
    <row r="51" spans="1:16">
      <c r="A51" s="4">
        <v>44136</v>
      </c>
      <c r="B51" s="5">
        <v>63.649639129638672</v>
      </c>
      <c r="C51" s="5">
        <v>89.178291320800781</v>
      </c>
      <c r="D51" s="5">
        <v>105.30079650878906</v>
      </c>
      <c r="E51" s="6"/>
      <c r="F51" s="7">
        <v>157247550489.4574</v>
      </c>
      <c r="G51" s="7">
        <v>91791866074.402222</v>
      </c>
      <c r="H51" s="7">
        <v>182788183839.23828</v>
      </c>
      <c r="I51" s="6"/>
      <c r="J51" s="7">
        <v>14273383092.207529</v>
      </c>
      <c r="K51" s="7">
        <v>7719291213.7110891</v>
      </c>
      <c r="L51" s="7">
        <v>23435310966.784336</v>
      </c>
      <c r="M51" s="6"/>
      <c r="N51" s="7">
        <v>14044780360</v>
      </c>
      <c r="O51" s="7">
        <v>7595658922</v>
      </c>
      <c r="P51" s="7">
        <v>23059970651</v>
      </c>
    </row>
    <row r="52" spans="1:16">
      <c r="A52" s="4">
        <v>44166</v>
      </c>
      <c r="B52" s="5">
        <v>64.256240844726563</v>
      </c>
      <c r="C52" s="5">
        <v>90.243141174316406</v>
      </c>
      <c r="D52" s="5">
        <v>108.49283599853516</v>
      </c>
      <c r="E52" s="6"/>
      <c r="F52" s="7">
        <v>158746159085.78857</v>
      </c>
      <c r="G52" s="7">
        <v>92887928231.919128</v>
      </c>
      <c r="H52" s="7">
        <v>188329127101.09778</v>
      </c>
      <c r="I52" s="6"/>
      <c r="J52" s="7">
        <v>14888433194.370819</v>
      </c>
      <c r="K52" s="7">
        <v>7443092830.4863214</v>
      </c>
      <c r="L52" s="7">
        <v>19800759004.00304</v>
      </c>
      <c r="M52" s="6"/>
      <c r="N52" s="7">
        <v>14709593156</v>
      </c>
      <c r="O52" s="7">
        <v>7353686310</v>
      </c>
      <c r="P52" s="7">
        <v>19562912049</v>
      </c>
    </row>
    <row r="53" spans="1:16">
      <c r="A53" s="4">
        <v>44197</v>
      </c>
      <c r="B53" s="5">
        <v>64.08685302734375</v>
      </c>
      <c r="C53" s="5">
        <v>90.536407470703125</v>
      </c>
      <c r="D53" s="5">
        <v>111.80551910400391</v>
      </c>
      <c r="E53" s="6"/>
      <c r="F53" s="7">
        <v>158327699617.17273</v>
      </c>
      <c r="G53" s="7">
        <v>93189787182.217773</v>
      </c>
      <c r="H53" s="7">
        <v>194079508188.11475</v>
      </c>
      <c r="I53" s="6"/>
      <c r="J53" s="7">
        <v>14027125912.637741</v>
      </c>
      <c r="K53" s="7">
        <v>7323129051.0847635</v>
      </c>
      <c r="L53" s="7">
        <v>17798524192.262363</v>
      </c>
      <c r="M53" s="6"/>
      <c r="N53" s="7">
        <v>13914796576</v>
      </c>
      <c r="O53" s="7">
        <v>7264485375</v>
      </c>
      <c r="P53" s="7">
        <v>17655993468</v>
      </c>
    </row>
    <row r="54" spans="1:16">
      <c r="A54" s="4">
        <v>44228</v>
      </c>
      <c r="B54" s="5">
        <v>64.824226379394531</v>
      </c>
      <c r="C54" s="5">
        <v>92.333381652832031</v>
      </c>
      <c r="D54" s="5">
        <v>116.01161193847656</v>
      </c>
      <c r="E54" s="6"/>
      <c r="F54" s="7">
        <v>160149390390.95593</v>
      </c>
      <c r="G54" s="7">
        <v>95039425641.449341</v>
      </c>
      <c r="H54" s="7">
        <v>201380723852.67273</v>
      </c>
      <c r="I54" s="6"/>
      <c r="J54" s="7">
        <v>12274664455.032192</v>
      </c>
      <c r="K54" s="7">
        <v>6699594399.5010052</v>
      </c>
      <c r="L54" s="7">
        <v>15012605511.724344</v>
      </c>
      <c r="M54" s="6"/>
      <c r="N54" s="7">
        <v>12213229698</v>
      </c>
      <c r="O54" s="7">
        <v>6666062896</v>
      </c>
      <c r="P54" s="7">
        <v>14937467346</v>
      </c>
    </row>
    <row r="55" spans="1:16">
      <c r="A55" s="4">
        <v>44256</v>
      </c>
      <c r="B55" s="5">
        <v>67.4476318359375</v>
      </c>
      <c r="C55" s="5">
        <v>96.676582336425781</v>
      </c>
      <c r="D55" s="5">
        <v>121.19837188720703</v>
      </c>
      <c r="E55" s="6"/>
      <c r="F55" s="7">
        <v>166630561277.13525</v>
      </c>
      <c r="G55" s="7">
        <v>99509913770.486389</v>
      </c>
      <c r="H55" s="7">
        <v>210384256012.83472</v>
      </c>
      <c r="I55" s="6"/>
      <c r="J55" s="7">
        <v>14615919903.453909</v>
      </c>
      <c r="K55" s="7">
        <v>7918271897.095191</v>
      </c>
      <c r="L55" s="7">
        <v>17439861971.290585</v>
      </c>
      <c r="M55" s="6"/>
      <c r="N55" s="7">
        <v>14601289353</v>
      </c>
      <c r="O55" s="7">
        <v>7910345699</v>
      </c>
      <c r="P55" s="7">
        <v>17422404652</v>
      </c>
    </row>
    <row r="56" spans="1:16">
      <c r="A56" s="4">
        <v>44287</v>
      </c>
      <c r="B56" s="5">
        <v>68.076911926269531</v>
      </c>
      <c r="C56" s="5">
        <v>96.935073852539063</v>
      </c>
      <c r="D56" s="5">
        <v>123.58596801757813</v>
      </c>
      <c r="E56" s="6"/>
      <c r="F56" s="7">
        <v>168185193335.33472</v>
      </c>
      <c r="G56" s="7">
        <v>99775983429.662964</v>
      </c>
      <c r="H56" s="7">
        <v>214528799889.01538</v>
      </c>
      <c r="I56" s="6"/>
      <c r="J56" s="7">
        <v>13466633611.823353</v>
      </c>
      <c r="K56" s="7">
        <v>7028823366.3233528</v>
      </c>
      <c r="L56" s="7">
        <v>16763792382.134729</v>
      </c>
      <c r="M56" s="6"/>
      <c r="N56" s="7">
        <v>13507073953</v>
      </c>
      <c r="O56" s="7">
        <v>7049930944</v>
      </c>
      <c r="P56" s="7">
        <v>16814134101</v>
      </c>
    </row>
    <row r="57" spans="1:16">
      <c r="A57" s="4">
        <v>44317</v>
      </c>
      <c r="B57" s="5">
        <v>68.351425170898438</v>
      </c>
      <c r="C57" s="5">
        <v>94.967376708984375</v>
      </c>
      <c r="D57" s="5">
        <v>125.05095672607422</v>
      </c>
      <c r="E57" s="6"/>
      <c r="F57" s="7">
        <v>168863381841.5968</v>
      </c>
      <c r="G57" s="7">
        <v>97750619443.092224</v>
      </c>
      <c r="H57" s="7">
        <v>217071824871.45667</v>
      </c>
      <c r="I57" s="6"/>
      <c r="J57" s="7">
        <v>14074767099.313122</v>
      </c>
      <c r="K57" s="7">
        <v>7331648911.7027836</v>
      </c>
      <c r="L57" s="7">
        <v>16812310555.136183</v>
      </c>
      <c r="M57" s="6"/>
      <c r="N57" s="7">
        <v>14173389091</v>
      </c>
      <c r="O57" s="7">
        <v>7383021827</v>
      </c>
      <c r="P57" s="7">
        <v>16930114533</v>
      </c>
    </row>
    <row r="58" spans="1:16">
      <c r="A58" s="4">
        <v>44348</v>
      </c>
      <c r="B58" s="5">
        <v>68.763389587402344</v>
      </c>
      <c r="C58" s="5">
        <v>93.364570617675781</v>
      </c>
      <c r="D58" s="5">
        <v>126.184814453125</v>
      </c>
      <c r="E58" s="6"/>
      <c r="F58" s="7">
        <v>169881165007.85437</v>
      </c>
      <c r="G58" s="7">
        <v>96100840377.962463</v>
      </c>
      <c r="H58" s="7">
        <v>219040056773.73694</v>
      </c>
      <c r="I58" s="6"/>
      <c r="J58" s="7">
        <v>14515324317.115843</v>
      </c>
      <c r="K58" s="7">
        <v>7524755236.238615</v>
      </c>
      <c r="L58" s="7">
        <v>17305951115.708912</v>
      </c>
      <c r="M58" s="6"/>
      <c r="N58" s="7">
        <v>14675152713</v>
      </c>
      <c r="O58" s="7">
        <v>7607610399</v>
      </c>
      <c r="P58" s="7">
        <v>17496507134</v>
      </c>
    </row>
    <row r="59" spans="1:16">
      <c r="A59" s="4">
        <v>44378</v>
      </c>
      <c r="B59" s="5">
        <v>68.576736450195313</v>
      </c>
      <c r="C59" s="5">
        <v>91.158866882324219</v>
      </c>
      <c r="D59" s="5">
        <v>126.84089660644531</v>
      </c>
      <c r="E59" s="6"/>
      <c r="F59" s="7">
        <v>169420033391.02307</v>
      </c>
      <c r="G59" s="7">
        <v>93830493673.447327</v>
      </c>
      <c r="H59" s="7">
        <v>220178925468.68323</v>
      </c>
      <c r="I59" s="6"/>
      <c r="J59" s="7">
        <v>14133298276.008848</v>
      </c>
      <c r="K59" s="7">
        <v>7561180108.566371</v>
      </c>
      <c r="L59" s="7">
        <v>17883322548.106194</v>
      </c>
      <c r="M59" s="6"/>
      <c r="N59" s="7">
        <v>14387952299</v>
      </c>
      <c r="O59" s="7">
        <v>7697417588</v>
      </c>
      <c r="P59" s="7">
        <v>18205544576</v>
      </c>
    </row>
    <row r="60" spans="1:16">
      <c r="A60" s="4">
        <v>44409</v>
      </c>
      <c r="B60" s="5">
        <v>69.021728515625</v>
      </c>
      <c r="C60" s="5">
        <v>90.183090209960938</v>
      </c>
      <c r="D60" s="5">
        <v>127.2210693359375</v>
      </c>
      <c r="E60" s="6"/>
      <c r="F60" s="7">
        <v>170519380787.44214</v>
      </c>
      <c r="G60" s="7">
        <v>92826113205.493225</v>
      </c>
      <c r="H60" s="7">
        <v>220838851414.56763</v>
      </c>
      <c r="I60" s="6"/>
      <c r="J60" s="7">
        <v>15280029893.408825</v>
      </c>
      <c r="K60" s="7">
        <v>8598131836.9147072</v>
      </c>
      <c r="L60" s="7">
        <v>18136490777.126472</v>
      </c>
      <c r="M60" s="6"/>
      <c r="N60" s="7">
        <v>15601231723</v>
      </c>
      <c r="O60" s="7">
        <v>8778873347</v>
      </c>
      <c r="P60" s="7">
        <v>18517738331</v>
      </c>
    </row>
    <row r="61" spans="1:16">
      <c r="A61" s="4">
        <v>44440</v>
      </c>
      <c r="B61" s="5">
        <v>69.337196350097656</v>
      </c>
      <c r="C61" s="5">
        <v>89.857368469238281</v>
      </c>
      <c r="D61" s="5">
        <v>129.62367248535156</v>
      </c>
      <c r="E61" s="6"/>
      <c r="F61" s="7">
        <v>171298752032.50671</v>
      </c>
      <c r="G61" s="7">
        <v>92490850269.82959</v>
      </c>
      <c r="H61" s="7">
        <v>225009445439.19482</v>
      </c>
      <c r="I61" s="6"/>
      <c r="J61" s="7">
        <v>15053189211.220156</v>
      </c>
      <c r="K61" s="7">
        <v>8899795042.8287659</v>
      </c>
      <c r="L61" s="7">
        <v>22332332468.421722</v>
      </c>
      <c r="M61" s="6"/>
      <c r="N61" s="7">
        <v>15399759133</v>
      </c>
      <c r="O61" s="7">
        <v>9104695229</v>
      </c>
      <c r="P61" s="7">
        <v>22846490273</v>
      </c>
    </row>
    <row r="62" spans="1:16">
      <c r="A62" s="4">
        <v>44470</v>
      </c>
      <c r="B62" s="5">
        <v>69.439537048339844</v>
      </c>
      <c r="C62" s="5">
        <v>90.1556396484375</v>
      </c>
      <c r="D62" s="5">
        <v>130.01075744628906</v>
      </c>
      <c r="E62" s="6"/>
      <c r="F62" s="7">
        <v>171551590048.06738</v>
      </c>
      <c r="G62" s="7">
        <v>92797861284.741638</v>
      </c>
      <c r="H62" s="7">
        <v>225681395881.53394</v>
      </c>
      <c r="I62" s="6"/>
      <c r="J62" s="7">
        <v>14948821081.475124</v>
      </c>
      <c r="K62" s="7">
        <v>8750147390.2887821</v>
      </c>
      <c r="L62" s="7">
        <v>22960134388.835125</v>
      </c>
      <c r="M62" s="6"/>
      <c r="N62" s="7">
        <v>15337879488</v>
      </c>
      <c r="O62" s="7">
        <v>8977878954</v>
      </c>
      <c r="P62" s="7">
        <v>23557695444</v>
      </c>
    </row>
    <row r="63" spans="1:16">
      <c r="A63" s="4">
        <v>44501</v>
      </c>
      <c r="B63" s="5">
        <v>69.718635559082031</v>
      </c>
      <c r="C63" s="5">
        <v>90.822235107421875</v>
      </c>
      <c r="D63" s="5">
        <v>130.07762145996094</v>
      </c>
      <c r="E63" s="6"/>
      <c r="F63" s="7">
        <v>172241111577.73706</v>
      </c>
      <c r="G63" s="7">
        <v>93483992015.1922</v>
      </c>
      <c r="H63" s="7">
        <v>225797450880.36694</v>
      </c>
      <c r="I63" s="6"/>
      <c r="J63" s="7">
        <v>14962904621.877312</v>
      </c>
      <c r="K63" s="7">
        <v>8405421944.1616354</v>
      </c>
      <c r="L63" s="7">
        <v>23551365965.617332</v>
      </c>
      <c r="M63" s="6"/>
      <c r="N63" s="7">
        <v>15382285332</v>
      </c>
      <c r="O63" s="7">
        <v>8641009346</v>
      </c>
      <c r="P63" s="7">
        <v>24211464311</v>
      </c>
    </row>
    <row r="64" spans="1:16">
      <c r="A64" s="4">
        <v>44531</v>
      </c>
      <c r="B64" s="5">
        <v>70.042495727539063</v>
      </c>
      <c r="C64" s="5">
        <v>91.773101806640625</v>
      </c>
      <c r="D64" s="5">
        <v>132.26264953613281</v>
      </c>
      <c r="E64" s="6"/>
      <c r="F64" s="7">
        <v>173041207599.62646</v>
      </c>
      <c r="G64" s="7">
        <v>94462727868.702942</v>
      </c>
      <c r="H64" s="7">
        <v>229590362916.85522</v>
      </c>
      <c r="I64" s="6"/>
      <c r="J64" s="7">
        <v>15688529216.260155</v>
      </c>
      <c r="K64" s="7">
        <v>8421828683.9970989</v>
      </c>
      <c r="L64" s="7">
        <v>23593671040.491295</v>
      </c>
      <c r="M64" s="6"/>
      <c r="N64" s="7">
        <v>16238177387</v>
      </c>
      <c r="O64" s="7">
        <v>8716887747</v>
      </c>
      <c r="P64" s="7">
        <v>24420276132</v>
      </c>
    </row>
    <row r="65" spans="1:16">
      <c r="A65" s="4">
        <v>44562</v>
      </c>
      <c r="B65" s="5">
        <v>70.826568603515625</v>
      </c>
      <c r="C65" s="5">
        <v>93.33642578125</v>
      </c>
      <c r="D65" s="5">
        <v>134.06980895996094</v>
      </c>
      <c r="E65" s="6"/>
      <c r="F65" s="7">
        <v>174978268957.47192</v>
      </c>
      <c r="G65" s="7">
        <v>96071864748.112915</v>
      </c>
      <c r="H65" s="7">
        <v>232727349316.24438</v>
      </c>
      <c r="I65" s="6"/>
      <c r="J65" s="7">
        <v>15964187270.483156</v>
      </c>
      <c r="K65" s="7">
        <v>8932265930.4947071</v>
      </c>
      <c r="L65" s="7">
        <v>20935510591.651588</v>
      </c>
      <c r="M65" s="6"/>
      <c r="N65" s="7">
        <v>16603393968</v>
      </c>
      <c r="O65" s="7">
        <v>9289914216</v>
      </c>
      <c r="P65" s="7">
        <v>21773769274</v>
      </c>
    </row>
    <row r="66" spans="1:16">
      <c r="A66" s="4">
        <v>44593</v>
      </c>
      <c r="B66" s="5">
        <v>71.598381042480469</v>
      </c>
      <c r="C66" s="5">
        <v>94.30517578125</v>
      </c>
      <c r="D66" s="5">
        <v>136.17916870117188</v>
      </c>
      <c r="E66" s="6"/>
      <c r="F66" s="7">
        <v>176885056809.37915</v>
      </c>
      <c r="G66" s="7">
        <v>97069006841.459351</v>
      </c>
      <c r="H66" s="7">
        <v>236388921710.13525</v>
      </c>
      <c r="I66" s="6"/>
      <c r="J66" s="7">
        <v>14181452306.939539</v>
      </c>
      <c r="K66" s="7">
        <v>7696736492.8474083</v>
      </c>
      <c r="L66" s="7">
        <v>18674177905.615162</v>
      </c>
      <c r="M66" s="6"/>
      <c r="N66" s="7">
        <v>14791865169</v>
      </c>
      <c r="O66" s="7">
        <v>8028027453</v>
      </c>
      <c r="P66" s="7">
        <v>19477971349</v>
      </c>
    </row>
    <row r="67" spans="1:16">
      <c r="A67" s="4">
        <v>44621</v>
      </c>
      <c r="B67" s="5">
        <v>71.925918579101563</v>
      </c>
      <c r="C67" s="5">
        <v>94.790359497070313</v>
      </c>
      <c r="D67" s="5">
        <v>138.38833618164063</v>
      </c>
      <c r="E67" s="6"/>
      <c r="F67" s="7">
        <v>177694240901.97681</v>
      </c>
      <c r="G67" s="7">
        <v>97568416176.089111</v>
      </c>
      <c r="H67" s="7">
        <v>240223739814.36914</v>
      </c>
      <c r="I67" s="6"/>
      <c r="J67" s="7">
        <v>15425103996.051575</v>
      </c>
      <c r="K67" s="7">
        <v>8417681231.7249279</v>
      </c>
      <c r="L67" s="7">
        <v>21274680075.524353</v>
      </c>
      <c r="M67" s="6"/>
      <c r="N67" s="7">
        <v>16166250134</v>
      </c>
      <c r="O67" s="7">
        <v>8822134384</v>
      </c>
      <c r="P67" s="7">
        <v>22296886926</v>
      </c>
    </row>
    <row r="68" spans="1:16">
      <c r="A68" s="4">
        <v>44652</v>
      </c>
      <c r="B68" s="5">
        <v>72.587562561035156</v>
      </c>
      <c r="C68" s="5">
        <v>95.358497619628906</v>
      </c>
      <c r="D68" s="5">
        <v>138.559814453125</v>
      </c>
      <c r="E68" s="6"/>
      <c r="F68" s="7">
        <v>179328839084.18689</v>
      </c>
      <c r="G68" s="7">
        <v>98153203154.525269</v>
      </c>
      <c r="H68" s="7">
        <v>240521405090.69629</v>
      </c>
      <c r="I68" s="6"/>
      <c r="J68" s="7">
        <v>15101231794.033398</v>
      </c>
      <c r="K68" s="7">
        <v>7613610344.7595425</v>
      </c>
      <c r="L68" s="7">
        <v>17061457658.461834</v>
      </c>
      <c r="M68" s="6"/>
      <c r="N68" s="7">
        <v>15841932853</v>
      </c>
      <c r="O68" s="7">
        <v>7987050692</v>
      </c>
      <c r="P68" s="7">
        <v>17898305932</v>
      </c>
    </row>
    <row r="69" spans="1:16">
      <c r="A69" s="4">
        <v>44682</v>
      </c>
      <c r="B69" s="5">
        <v>73.104995727539063</v>
      </c>
      <c r="C69" s="5">
        <v>96.170921325683594</v>
      </c>
      <c r="D69" s="5">
        <v>139.40641784667969</v>
      </c>
      <c r="E69" s="6"/>
      <c r="F69" s="7">
        <v>180607167310.75903</v>
      </c>
      <c r="G69" s="7">
        <v>98989436977.528076</v>
      </c>
      <c r="H69" s="7">
        <v>241991007534.58496</v>
      </c>
      <c r="I69" s="6"/>
      <c r="J69" s="7">
        <v>15353095325.885279</v>
      </c>
      <c r="K69" s="7">
        <v>8167882734.7055454</v>
      </c>
      <c r="L69" s="7">
        <v>18281912999.024857</v>
      </c>
      <c r="M69" s="6"/>
      <c r="N69" s="7">
        <v>16075413124</v>
      </c>
      <c r="O69" s="7">
        <v>8552157498</v>
      </c>
      <c r="P69" s="7">
        <v>19142023020</v>
      </c>
    </row>
    <row r="70" spans="1:16">
      <c r="A70" s="4">
        <v>44713</v>
      </c>
      <c r="B70" s="5">
        <v>73.678657531738281</v>
      </c>
      <c r="C70" s="5">
        <v>97.073333740234375</v>
      </c>
      <c r="D70" s="5">
        <v>142.14303588867188</v>
      </c>
      <c r="E70" s="6"/>
      <c r="F70" s="7">
        <v>182024417011.85034</v>
      </c>
      <c r="G70" s="7">
        <v>99918297601.031555</v>
      </c>
      <c r="H70" s="7">
        <v>246741413148.62</v>
      </c>
      <c r="I70" s="6"/>
      <c r="J70" s="7">
        <v>15932574018.207096</v>
      </c>
      <c r="K70" s="7">
        <v>8453615859.7420912</v>
      </c>
      <c r="L70" s="7">
        <v>22056356729.744011</v>
      </c>
      <c r="M70" s="6"/>
      <c r="N70" s="7">
        <v>16634309010</v>
      </c>
      <c r="O70" s="7">
        <v>8825947289</v>
      </c>
      <c r="P70" s="7">
        <v>23027807877</v>
      </c>
    </row>
    <row r="71" spans="1:16">
      <c r="A71" s="4">
        <v>44743</v>
      </c>
      <c r="B71" s="5">
        <v>74.234382629394531</v>
      </c>
      <c r="C71" s="5">
        <v>98.506698608398438</v>
      </c>
      <c r="D71" s="5">
        <v>143.42042541503906</v>
      </c>
      <c r="E71" s="6"/>
      <c r="F71" s="7">
        <v>183397341533.52588</v>
      </c>
      <c r="G71" s="7">
        <v>101393665069.16101</v>
      </c>
      <c r="H71" s="7">
        <v>248958772477.297</v>
      </c>
      <c r="I71" s="6"/>
      <c r="J71" s="7">
        <v>15506222797.684261</v>
      </c>
      <c r="K71" s="7">
        <v>9036547576.6957779</v>
      </c>
      <c r="L71" s="7">
        <v>20100681876.783108</v>
      </c>
      <c r="M71" s="6"/>
      <c r="N71" s="7">
        <v>16173657813</v>
      </c>
      <c r="O71" s="7">
        <v>9425508083</v>
      </c>
      <c r="P71" s="7">
        <v>20965876392</v>
      </c>
    </row>
    <row r="72" spans="1:16">
      <c r="A72" s="4">
        <v>44774</v>
      </c>
      <c r="B72" s="5">
        <v>74.659988403320313</v>
      </c>
      <c r="C72" s="5">
        <v>99.785675048828125</v>
      </c>
      <c r="D72" s="5">
        <v>145.70619201660156</v>
      </c>
      <c r="E72" s="6"/>
      <c r="F72" s="7">
        <v>184448806734.7395</v>
      </c>
      <c r="G72" s="7">
        <v>102710131114.26074</v>
      </c>
      <c r="H72" s="7">
        <v>252926574760.03796</v>
      </c>
      <c r="I72" s="6"/>
      <c r="J72" s="7">
        <v>16331495094.622478</v>
      </c>
      <c r="K72" s="7">
        <v>9914597882.01441</v>
      </c>
      <c r="L72" s="7">
        <v>22104293059.867435</v>
      </c>
      <c r="M72" s="6"/>
      <c r="N72" s="7">
        <v>17018104498</v>
      </c>
      <c r="O72" s="7">
        <v>10331427823</v>
      </c>
      <c r="P72" s="7">
        <v>23033602678</v>
      </c>
    </row>
    <row r="73" spans="1:16">
      <c r="A73" s="4">
        <v>44805</v>
      </c>
      <c r="B73" s="5">
        <v>74.547195434570313</v>
      </c>
      <c r="C73" s="5">
        <v>99.182769775390625</v>
      </c>
      <c r="D73" s="5">
        <v>146.79862976074219</v>
      </c>
      <c r="E73" s="6"/>
      <c r="F73" s="7">
        <v>184170142502.21387</v>
      </c>
      <c r="G73" s="7">
        <v>102089549712.46082</v>
      </c>
      <c r="H73" s="7">
        <v>254822904992.71411</v>
      </c>
      <c r="I73" s="6"/>
      <c r="J73" s="7">
        <v>14774524978.694525</v>
      </c>
      <c r="K73" s="7">
        <v>8279213641.0288191</v>
      </c>
      <c r="L73" s="7">
        <v>24228662701.097984</v>
      </c>
      <c r="M73" s="6"/>
      <c r="N73" s="7">
        <v>15395676179</v>
      </c>
      <c r="O73" s="7">
        <v>8627288689</v>
      </c>
      <c r="P73" s="7">
        <v>25247285157</v>
      </c>
    </row>
    <row r="74" spans="1:16">
      <c r="A74" s="4">
        <v>44835</v>
      </c>
      <c r="B74" s="5">
        <v>74.244132995605469</v>
      </c>
      <c r="C74" s="5">
        <v>97.977874755859375</v>
      </c>
      <c r="D74" s="5">
        <v>145.66610717773438</v>
      </c>
      <c r="E74" s="6"/>
      <c r="F74" s="7">
        <v>183421429182.86499</v>
      </c>
      <c r="G74" s="7">
        <v>100849346572.42175</v>
      </c>
      <c r="H74" s="7">
        <v>252856995007.29822</v>
      </c>
      <c r="I74" s="6"/>
      <c r="J74" s="7">
        <v>14200107762.126318</v>
      </c>
      <c r="K74" s="7">
        <v>7509944250.2497616</v>
      </c>
      <c r="L74" s="7">
        <v>20994224403.41914</v>
      </c>
      <c r="M74" s="6"/>
      <c r="N74" s="7">
        <v>14853966578</v>
      </c>
      <c r="O74" s="7">
        <v>7855747489</v>
      </c>
      <c r="P74" s="7">
        <v>21960925427</v>
      </c>
    </row>
    <row r="75" spans="1:16">
      <c r="A75" s="4">
        <v>44866</v>
      </c>
      <c r="B75" s="5">
        <v>73.476730346679688</v>
      </c>
      <c r="C75" s="5">
        <v>96.271537780761719</v>
      </c>
      <c r="D75" s="5">
        <v>141.09030151367188</v>
      </c>
      <c r="E75" s="6"/>
      <c r="F75" s="7">
        <v>181525550673.16016</v>
      </c>
      <c r="G75" s="7">
        <v>99093003708.579102</v>
      </c>
      <c r="H75" s="7">
        <v>244914002478.15503</v>
      </c>
      <c r="I75" s="6"/>
      <c r="J75" s="7">
        <v>13067026112.172415</v>
      </c>
      <c r="K75" s="7">
        <v>6649079080.3189659</v>
      </c>
      <c r="L75" s="7">
        <v>15608373436.474138</v>
      </c>
      <c r="M75" s="6"/>
      <c r="N75" s="7">
        <v>13655630892</v>
      </c>
      <c r="O75" s="7">
        <v>6948587147</v>
      </c>
      <c r="P75" s="7">
        <v>16311453321</v>
      </c>
    </row>
    <row r="76" spans="1:16">
      <c r="A76" s="4">
        <v>44896</v>
      </c>
      <c r="B76" s="5">
        <v>72.288948059082031</v>
      </c>
      <c r="C76" s="5">
        <v>94.445556640625</v>
      </c>
      <c r="D76" s="5">
        <v>136.94389343261719</v>
      </c>
      <c r="E76" s="6"/>
      <c r="F76" s="7">
        <v>178591112610.40479</v>
      </c>
      <c r="G76" s="7">
        <v>97213501324.071533</v>
      </c>
      <c r="H76" s="7">
        <v>237716392016.43518</v>
      </c>
      <c r="I76" s="6"/>
      <c r="J76" s="7">
        <v>12754091153.504799</v>
      </c>
      <c r="K76" s="7">
        <v>6542326299.4894428</v>
      </c>
      <c r="L76" s="7">
        <v>16396060578.771593</v>
      </c>
      <c r="M76" s="6"/>
      <c r="N76" s="7">
        <v>13303066048</v>
      </c>
      <c r="O76" s="7">
        <v>6823927932</v>
      </c>
      <c r="P76" s="7">
        <v>17101796920</v>
      </c>
    </row>
    <row r="77" spans="1:16">
      <c r="A77" s="4">
        <v>44927</v>
      </c>
      <c r="B77" s="5">
        <v>70.939369201660156</v>
      </c>
      <c r="C77" s="5">
        <v>92.985137939453125</v>
      </c>
      <c r="D77" s="5">
        <v>134.50877380371094</v>
      </c>
      <c r="E77" s="6"/>
      <c r="F77" s="7">
        <v>175256943934.21094</v>
      </c>
      <c r="G77" s="7">
        <v>95710285501.967285</v>
      </c>
      <c r="H77" s="7">
        <v>233489337506.77979</v>
      </c>
      <c r="I77" s="6"/>
      <c r="J77" s="7">
        <v>12630018594.289295</v>
      </c>
      <c r="K77" s="7">
        <v>7429050108.3905497</v>
      </c>
      <c r="L77" s="7">
        <v>16708456081.996141</v>
      </c>
      <c r="M77" s="6"/>
      <c r="N77" s="7">
        <v>13110439722</v>
      </c>
      <c r="O77" s="7">
        <v>7711636599</v>
      </c>
      <c r="P77" s="7">
        <v>17344012970</v>
      </c>
    </row>
    <row r="78" spans="1:16">
      <c r="A78" s="4">
        <v>44958</v>
      </c>
      <c r="B78" s="5">
        <v>69.708641052246094</v>
      </c>
      <c r="C78" s="5">
        <v>91.287071228027344</v>
      </c>
      <c r="D78" s="5">
        <v>130.88751220703125</v>
      </c>
      <c r="E78" s="6"/>
      <c r="F78" s="7">
        <v>172216412447.23584</v>
      </c>
      <c r="G78" s="7">
        <v>93962453259.084106</v>
      </c>
      <c r="H78" s="7">
        <v>227203314197.55737</v>
      </c>
      <c r="I78" s="6"/>
      <c r="J78" s="7">
        <v>11140920819.964287</v>
      </c>
      <c r="K78" s="7">
        <v>5948904249.9642859</v>
      </c>
      <c r="L78" s="7">
        <v>12388154596.392859</v>
      </c>
      <c r="M78" s="6"/>
      <c r="N78" s="7">
        <v>11553547517</v>
      </c>
      <c r="O78" s="7">
        <v>6169234037</v>
      </c>
      <c r="P78" s="7">
        <v>12846975137</v>
      </c>
    </row>
    <row r="79" spans="1:16">
      <c r="A79" s="4">
        <v>44986</v>
      </c>
      <c r="B79" s="5">
        <v>67.882377624511719</v>
      </c>
      <c r="C79" s="5">
        <v>88.50506591796875</v>
      </c>
      <c r="D79" s="5">
        <v>126.33289337158203</v>
      </c>
      <c r="E79" s="6"/>
      <c r="F79" s="7">
        <v>167704600276.84961</v>
      </c>
      <c r="G79" s="7">
        <v>91098913086.056519</v>
      </c>
      <c r="H79" s="7">
        <v>219297103905.70313</v>
      </c>
      <c r="I79" s="6"/>
      <c r="J79" s="7">
        <v>10913291825.665375</v>
      </c>
      <c r="K79" s="7">
        <v>5554141058.697381</v>
      </c>
      <c r="L79" s="7">
        <v>13368469783.670223</v>
      </c>
      <c r="M79" s="6"/>
      <c r="N79" s="7">
        <v>11262866739</v>
      </c>
      <c r="O79" s="7">
        <v>5732051483</v>
      </c>
      <c r="P79" s="7">
        <v>13796689036</v>
      </c>
    </row>
    <row r="80" spans="1:16">
      <c r="A80" s="4">
        <v>45017</v>
      </c>
      <c r="B80" s="5">
        <v>66.771690368652344</v>
      </c>
      <c r="C80" s="5">
        <v>87.170547485351563</v>
      </c>
      <c r="D80" s="5">
        <v>124.32295227050781</v>
      </c>
      <c r="E80" s="6"/>
      <c r="F80" s="7">
        <v>164960631133.88232</v>
      </c>
      <c r="G80" s="7">
        <v>89725284109.61145</v>
      </c>
      <c r="H80" s="7">
        <v>215808106230.42334</v>
      </c>
      <c r="I80" s="6"/>
      <c r="J80" s="7">
        <v>12357262651.066212</v>
      </c>
      <c r="K80" s="7">
        <v>6239981368.3145084</v>
      </c>
      <c r="L80" s="7">
        <v>13572459983.182083</v>
      </c>
      <c r="M80" s="6"/>
      <c r="N80" s="7">
        <v>12703612355</v>
      </c>
      <c r="O80" s="7">
        <v>6414875741</v>
      </c>
      <c r="P80" s="7">
        <v>13952869272</v>
      </c>
    </row>
    <row r="81" spans="1:16">
      <c r="A81" s="4">
        <v>45047</v>
      </c>
      <c r="B81" s="5">
        <v>65.8104248046875</v>
      </c>
      <c r="C81" s="5">
        <v>85.974037170410156</v>
      </c>
      <c r="D81" s="5">
        <v>122.48442077636719</v>
      </c>
      <c r="E81" s="6"/>
      <c r="F81" s="7">
        <v>162585796757.94336</v>
      </c>
      <c r="G81" s="7">
        <v>88493708119.052368</v>
      </c>
      <c r="H81" s="7">
        <v>212616663391.99023</v>
      </c>
      <c r="I81" s="6"/>
      <c r="J81" s="7">
        <v>12978260949.946289</v>
      </c>
      <c r="K81" s="7">
        <v>6936306744.1464844</v>
      </c>
      <c r="L81" s="7">
        <v>15090470160.591797</v>
      </c>
      <c r="M81" s="6"/>
      <c r="N81" s="7">
        <v>13303042255</v>
      </c>
      <c r="O81" s="7">
        <v>7109887994</v>
      </c>
      <c r="P81" s="7">
        <v>15468109554</v>
      </c>
    </row>
    <row r="82" spans="1:16">
      <c r="A82" s="4">
        <v>45078</v>
      </c>
      <c r="B82" s="5">
        <v>64.287605285644531</v>
      </c>
      <c r="C82" s="5">
        <v>84.283157348632813</v>
      </c>
      <c r="D82" s="5">
        <v>118.25965881347656</v>
      </c>
      <c r="E82" s="6"/>
      <c r="F82" s="7">
        <v>158823659393.0127</v>
      </c>
      <c r="G82" s="7">
        <v>86753269014.619141</v>
      </c>
      <c r="H82" s="7">
        <v>205283033123.81104</v>
      </c>
      <c r="I82" s="6"/>
      <c r="J82" s="7">
        <v>12170436653.276472</v>
      </c>
      <c r="K82" s="7">
        <v>6713176755.3088245</v>
      </c>
      <c r="L82" s="7">
        <v>14722726461.564709</v>
      </c>
      <c r="M82" s="6"/>
      <c r="N82" s="7">
        <v>12426271658</v>
      </c>
      <c r="O82" s="7">
        <v>6854294585</v>
      </c>
      <c r="P82" s="7">
        <v>15032213204</v>
      </c>
    </row>
    <row r="83" spans="1:16">
      <c r="A83" s="4">
        <v>45108</v>
      </c>
      <c r="B83" s="5">
        <v>63.081584930419922</v>
      </c>
      <c r="C83" s="5">
        <v>82.206260681152344</v>
      </c>
      <c r="D83" s="5">
        <v>115.92238616943359</v>
      </c>
      <c r="E83" s="6"/>
      <c r="F83" s="7">
        <v>155844156859.89478</v>
      </c>
      <c r="G83" s="7">
        <v>84615506691.914551</v>
      </c>
      <c r="H83" s="7">
        <v>201225843063.40845</v>
      </c>
      <c r="I83" s="6"/>
      <c r="J83" s="7">
        <v>12526720264.566372</v>
      </c>
      <c r="K83" s="7">
        <v>6898785253.9911499</v>
      </c>
      <c r="L83" s="7">
        <v>16043491816.380531</v>
      </c>
      <c r="M83" s="6"/>
      <c r="N83" s="7">
        <v>12752426936</v>
      </c>
      <c r="O83" s="7">
        <v>7023087691</v>
      </c>
      <c r="P83" s="7">
        <v>16332563741</v>
      </c>
    </row>
    <row r="84" spans="1:16">
      <c r="A84" s="4">
        <v>45139</v>
      </c>
      <c r="B84" s="5">
        <v>61.574859619140625</v>
      </c>
      <c r="C84" s="5">
        <v>79.698196411132813</v>
      </c>
      <c r="D84" s="5">
        <v>112.54091644287109</v>
      </c>
      <c r="E84" s="6"/>
      <c r="F84" s="7">
        <v>152121766330.0332</v>
      </c>
      <c r="G84" s="7">
        <v>82033942353.386841</v>
      </c>
      <c r="H84" s="7">
        <v>195356061600.08081</v>
      </c>
      <c r="I84" s="6"/>
      <c r="J84" s="7">
        <v>12609104564.761061</v>
      </c>
      <c r="K84" s="7">
        <v>7333033543.4867258</v>
      </c>
      <c r="L84" s="7">
        <v>16234511596.539822</v>
      </c>
      <c r="M84" s="6"/>
      <c r="N84" s="7">
        <v>12836295638</v>
      </c>
      <c r="O84" s="7">
        <v>7465160274</v>
      </c>
      <c r="P84" s="7">
        <v>16527025319</v>
      </c>
    </row>
    <row r="85" spans="1:16">
      <c r="A85" s="4">
        <v>45170</v>
      </c>
      <c r="B85" s="5">
        <v>60.595069885253906</v>
      </c>
      <c r="C85" s="5">
        <v>78.735427856445313</v>
      </c>
      <c r="D85" s="5">
        <v>110.08834075927734</v>
      </c>
      <c r="E85" s="6"/>
      <c r="F85" s="7">
        <v>149701181606.35352</v>
      </c>
      <c r="G85" s="7">
        <v>81042957090.918579</v>
      </c>
      <c r="H85" s="7">
        <v>191098721197.19385</v>
      </c>
      <c r="I85" s="6"/>
      <c r="J85" s="7">
        <v>12353940255.01478</v>
      </c>
      <c r="K85" s="7">
        <v>7288228378.5605917</v>
      </c>
      <c r="L85" s="7">
        <v>19971322298.210838</v>
      </c>
      <c r="M85" s="6"/>
      <c r="N85" s="7">
        <v>12551801160</v>
      </c>
      <c r="O85" s="7">
        <v>7404956761</v>
      </c>
      <c r="P85" s="7">
        <v>20291183316</v>
      </c>
    </row>
    <row r="86" spans="1:16">
      <c r="A86" s="4">
        <v>45200</v>
      </c>
      <c r="B86" s="5">
        <v>59.874073028564453</v>
      </c>
      <c r="C86" s="5">
        <v>78.53900146484375</v>
      </c>
      <c r="D86" s="5">
        <v>110.21103668212891</v>
      </c>
      <c r="E86" s="6"/>
      <c r="F86" s="7">
        <v>147919947555.97583</v>
      </c>
      <c r="G86" s="7">
        <v>80840768265.242798</v>
      </c>
      <c r="H86" s="7">
        <v>191311698426.82788</v>
      </c>
      <c r="I86" s="6"/>
      <c r="J86" s="7">
        <v>12418873711.74852</v>
      </c>
      <c r="K86" s="7">
        <v>7307755424.5739641</v>
      </c>
      <c r="L86" s="7">
        <v>21207201633.053253</v>
      </c>
      <c r="M86" s="6"/>
      <c r="N86" s="7">
        <v>12605343287</v>
      </c>
      <c r="O86" s="7">
        <v>7417481482</v>
      </c>
      <c r="P86" s="7">
        <v>21525628084</v>
      </c>
    </row>
    <row r="87" spans="1:16">
      <c r="A87" s="4">
        <v>45231</v>
      </c>
      <c r="B87" s="5">
        <v>59.143959045410156</v>
      </c>
      <c r="C87" s="5">
        <v>78.667579650878906</v>
      </c>
      <c r="D87" s="5">
        <v>111.05355072021484</v>
      </c>
      <c r="E87" s="6"/>
      <c r="F87" s="7">
        <v>146116180615.34058</v>
      </c>
      <c r="G87" s="7">
        <v>80973117635.911987</v>
      </c>
      <c r="H87" s="7">
        <v>192774198228.95605</v>
      </c>
      <c r="I87" s="6"/>
      <c r="J87" s="7">
        <v>11263259171.537092</v>
      </c>
      <c r="K87" s="7">
        <v>6781428450.9881306</v>
      </c>
      <c r="L87" s="7">
        <v>17070873238.602375</v>
      </c>
      <c r="M87" s="6"/>
      <c r="N87" s="7">
        <v>11398553576</v>
      </c>
      <c r="O87" s="7">
        <v>6862887051</v>
      </c>
      <c r="P87" s="7">
        <v>17275928773</v>
      </c>
    </row>
    <row r="88" spans="1:16">
      <c r="A88" s="4">
        <v>45261</v>
      </c>
      <c r="B88" s="5">
        <v>58.814273834228516</v>
      </c>
      <c r="C88" s="5">
        <v>79.279129028320313</v>
      </c>
      <c r="D88" s="5">
        <v>110.07644653320313</v>
      </c>
      <c r="E88" s="6"/>
      <c r="F88" s="7">
        <v>145301695572.48413</v>
      </c>
      <c r="G88" s="7">
        <v>81602586184.382935</v>
      </c>
      <c r="H88" s="7">
        <v>191078069621.38843</v>
      </c>
      <c r="I88" s="6"/>
      <c r="J88" s="7">
        <v>11939606110.648516</v>
      </c>
      <c r="K88" s="7">
        <v>7171794847.9603968</v>
      </c>
      <c r="L88" s="7">
        <v>14699931971.203962</v>
      </c>
      <c r="M88" s="6"/>
      <c r="N88" s="7">
        <v>12071073245</v>
      </c>
      <c r="O88" s="7">
        <v>7250763560</v>
      </c>
      <c r="P88" s="7">
        <v>14861793084</v>
      </c>
    </row>
    <row r="89" spans="1:16">
      <c r="A89" s="4">
        <v>45292</v>
      </c>
      <c r="B89" s="5">
        <v>59.087795257568359</v>
      </c>
      <c r="C89" s="5">
        <v>79.26556396484375</v>
      </c>
      <c r="D89" s="5">
        <v>108.984375</v>
      </c>
      <c r="E89" s="6"/>
      <c r="F89" s="7">
        <v>145977433242.81519</v>
      </c>
      <c r="G89" s="7">
        <v>81588625133.012329</v>
      </c>
      <c r="H89" s="7">
        <v>189182384858.96289</v>
      </c>
      <c r="I89" s="6"/>
      <c r="J89" s="7">
        <v>13305756264.620279</v>
      </c>
      <c r="K89" s="7">
        <v>7415089057.0198812</v>
      </c>
      <c r="L89" s="7">
        <v>14812771319.570578</v>
      </c>
      <c r="M89" s="6"/>
      <c r="N89" s="7">
        <v>13398989792</v>
      </c>
      <c r="O89" s="7">
        <v>7467046638</v>
      </c>
      <c r="P89" s="7">
        <v>14916564512</v>
      </c>
    </row>
    <row r="90" spans="1:16">
      <c r="A90" s="4">
        <v>45323</v>
      </c>
      <c r="B90" s="5">
        <v>59.425361633300781</v>
      </c>
      <c r="C90" s="5">
        <v>79.831779479980469</v>
      </c>
      <c r="D90" s="5">
        <v>109.43293762207031</v>
      </c>
      <c r="E90" s="6"/>
      <c r="F90" s="7">
        <v>146811391920.66577</v>
      </c>
      <c r="G90" s="7">
        <v>82171440522.662964</v>
      </c>
      <c r="H90" s="7">
        <v>189961026294.52222</v>
      </c>
      <c r="I90" s="6"/>
      <c r="J90" s="7">
        <v>11974879497.814926</v>
      </c>
      <c r="K90" s="7">
        <v>6531719639.6149263</v>
      </c>
      <c r="L90" s="7">
        <v>13166796031.95224</v>
      </c>
      <c r="M90" s="6"/>
      <c r="N90" s="7">
        <v>12046800696</v>
      </c>
      <c r="O90" s="7">
        <v>6570949187</v>
      </c>
      <c r="P90" s="7">
        <v>13245875888</v>
      </c>
    </row>
    <row r="91" spans="1:16">
      <c r="A91" s="4">
        <v>45352</v>
      </c>
      <c r="B91" s="5">
        <v>59.630180358886719</v>
      </c>
      <c r="C91" s="5">
        <v>80.237571716308594</v>
      </c>
      <c r="D91" s="5">
        <v>108.84909820556641</v>
      </c>
      <c r="E91" s="6"/>
      <c r="F91" s="7">
        <v>147317404451.45117</v>
      </c>
      <c r="G91" s="7">
        <v>82589119785.249146</v>
      </c>
      <c r="H91" s="7">
        <v>188947556571.28491</v>
      </c>
      <c r="I91" s="6"/>
      <c r="J91" s="7">
        <v>11419304356.450748</v>
      </c>
      <c r="K91" s="7">
        <v>5971820321.2835827</v>
      </c>
      <c r="L91" s="7">
        <v>12355000060.432837</v>
      </c>
      <c r="M91" s="6"/>
      <c r="N91" s="7">
        <v>11487888767</v>
      </c>
      <c r="O91" s="7">
        <v>6007687110</v>
      </c>
      <c r="P91" s="7">
        <v>12429204265</v>
      </c>
    </row>
    <row r="92" spans="1:16">
      <c r="A92" s="4">
        <v>45383</v>
      </c>
      <c r="B92" s="5">
        <v>59.42864990234375</v>
      </c>
      <c r="C92" s="5">
        <v>80.216102600097656</v>
      </c>
      <c r="D92" s="5">
        <v>108.71330261230469</v>
      </c>
      <c r="E92" s="6"/>
      <c r="F92" s="7">
        <v>146819519999.69238</v>
      </c>
      <c r="G92" s="7">
        <v>82567021661.821289</v>
      </c>
      <c r="H92" s="7">
        <v>188711839401.66406</v>
      </c>
      <c r="I92" s="6"/>
      <c r="J92" s="7">
        <v>11859378199.307465</v>
      </c>
      <c r="K92" s="7">
        <v>6217883244.8865681</v>
      </c>
      <c r="L92" s="7">
        <v>13336742813.561195</v>
      </c>
      <c r="M92" s="6"/>
      <c r="N92" s="7">
        <v>11930605696</v>
      </c>
      <c r="O92" s="7">
        <v>6255227889</v>
      </c>
      <c r="P92" s="7">
        <v>13416843371</v>
      </c>
    </row>
    <row r="93" spans="1:16">
      <c r="A93" s="4">
        <v>45413</v>
      </c>
      <c r="B93" s="5">
        <v>59.293701171875</v>
      </c>
      <c r="C93" s="5">
        <v>80.446601867675781</v>
      </c>
      <c r="D93" s="5">
        <v>108.6427001953125</v>
      </c>
      <c r="E93" s="6"/>
      <c r="F93" s="7">
        <v>146486129893.51318</v>
      </c>
      <c r="G93" s="7">
        <v>82804276705.492676</v>
      </c>
      <c r="H93" s="7">
        <v>188589275516.08716</v>
      </c>
      <c r="I93" s="6"/>
      <c r="J93" s="7">
        <v>12644870843.767166</v>
      </c>
      <c r="K93" s="7">
        <v>7173561787.8179111</v>
      </c>
      <c r="L93" s="7">
        <v>14967906275.014927</v>
      </c>
      <c r="M93" s="6"/>
      <c r="N93" s="7">
        <v>12720816014</v>
      </c>
      <c r="O93" s="7">
        <v>7216646243</v>
      </c>
      <c r="P93" s="7">
        <v>15057803610</v>
      </c>
    </row>
    <row r="94" spans="1:16">
      <c r="A94" s="4">
        <v>45444</v>
      </c>
      <c r="B94" s="5">
        <v>59.448146820068359</v>
      </c>
      <c r="C94" s="5">
        <v>80.68377685546875</v>
      </c>
      <c r="D94" s="5">
        <v>108.48893737792969</v>
      </c>
      <c r="E94" s="6"/>
      <c r="F94" s="7">
        <v>146867686906.88745</v>
      </c>
      <c r="G94" s="7">
        <v>83048406324.315186</v>
      </c>
      <c r="H94" s="7">
        <v>188322368045.83887</v>
      </c>
      <c r="I94" s="6"/>
      <c r="J94" s="7">
        <v>12551993666.650747</v>
      </c>
      <c r="K94" s="7">
        <v>6957306374.1313438</v>
      </c>
      <c r="L94" s="7">
        <v>14455818991.31642</v>
      </c>
      <c r="M94" s="6"/>
      <c r="N94" s="7">
        <v>12627381016</v>
      </c>
      <c r="O94" s="7">
        <v>6999091998</v>
      </c>
      <c r="P94" s="7">
        <v>14542640727</v>
      </c>
    </row>
    <row r="95" spans="1:16">
      <c r="A95" s="4">
        <v>45474</v>
      </c>
      <c r="B95" s="5">
        <v>59.906745910644531</v>
      </c>
      <c r="C95" s="5">
        <v>82.278755187988281</v>
      </c>
      <c r="D95" s="5">
        <v>109.84513854980469</v>
      </c>
      <c r="E95" s="6"/>
      <c r="F95" s="7">
        <v>148000659433.53418</v>
      </c>
      <c r="G95" s="7">
        <v>84690130264.063965</v>
      </c>
      <c r="H95" s="7">
        <v>190676550659.85376</v>
      </c>
      <c r="I95" s="6"/>
      <c r="J95" s="7">
        <v>13659692791.213148</v>
      </c>
      <c r="K95" s="7">
        <v>8540509193.7400398</v>
      </c>
      <c r="L95" s="7">
        <v>18397674430.39542</v>
      </c>
      <c r="M95" s="6"/>
      <c r="N95" s="7">
        <v>13728059622</v>
      </c>
      <c r="O95" s="7">
        <v>8583254485</v>
      </c>
      <c r="P95" s="7">
        <v>18489754883</v>
      </c>
    </row>
    <row r="96" spans="1:16">
      <c r="A96" s="4">
        <v>45505</v>
      </c>
      <c r="B96" s="5">
        <v>60.247352600097656</v>
      </c>
      <c r="C96" s="5">
        <v>83.325271606445313</v>
      </c>
      <c r="D96" s="5">
        <v>110.71943664550781</v>
      </c>
      <c r="E96" s="6"/>
      <c r="F96" s="7">
        <v>148842134411.83984</v>
      </c>
      <c r="G96" s="7">
        <v>85767313934.329224</v>
      </c>
      <c r="H96" s="7">
        <v>192194216180.99023</v>
      </c>
      <c r="I96" s="6"/>
      <c r="J96" s="7">
        <v>13450579543.066732</v>
      </c>
      <c r="K96" s="7">
        <v>8410217213.7519922</v>
      </c>
      <c r="L96" s="7">
        <v>17752177117.676296</v>
      </c>
      <c r="M96" s="6"/>
      <c r="N96" s="7">
        <v>13517899761</v>
      </c>
      <c r="O96" s="7">
        <v>8452310393</v>
      </c>
      <c r="P96" s="7">
        <v>17841026853</v>
      </c>
    </row>
    <row r="97" spans="1:16">
      <c r="A97" s="4">
        <v>45536</v>
      </c>
      <c r="B97" s="5">
        <v>60.313899993896484</v>
      </c>
      <c r="C97" s="5">
        <v>84.568458557128906</v>
      </c>
      <c r="D97" s="5">
        <v>111.72551727294922</v>
      </c>
      <c r="E97" s="6"/>
      <c r="F97" s="7">
        <v>149006542750.45947</v>
      </c>
      <c r="G97" s="7">
        <v>87046931994.460938</v>
      </c>
      <c r="H97" s="7">
        <v>193940634793.82202</v>
      </c>
      <c r="I97" s="6"/>
      <c r="J97" s="7">
        <v>12518348593.634462</v>
      </c>
      <c r="K97" s="7">
        <v>8567846438.6922312</v>
      </c>
      <c r="L97" s="7">
        <v>21717740911.042828</v>
      </c>
      <c r="M97" s="6"/>
      <c r="N97" s="7">
        <v>12581002991</v>
      </c>
      <c r="O97" s="7">
        <v>8610728553</v>
      </c>
      <c r="P97" s="7">
        <v>21826438313</v>
      </c>
    </row>
    <row r="98" spans="1:16">
      <c r="A98" s="4">
        <v>45566</v>
      </c>
      <c r="B98" s="5">
        <v>60.276332855224609</v>
      </c>
      <c r="C98" s="5">
        <v>84.715522766113281</v>
      </c>
      <c r="D98" s="5">
        <v>111.86727905273438</v>
      </c>
      <c r="E98" s="6"/>
      <c r="F98" s="7">
        <v>148913738297.37915</v>
      </c>
      <c r="G98" s="7">
        <v>87198307599.749512</v>
      </c>
      <c r="H98" s="7">
        <v>194186714256.51074</v>
      </c>
      <c r="I98" s="6"/>
      <c r="J98" s="7">
        <v>12326069258.668327</v>
      </c>
      <c r="K98" s="7">
        <v>7459131029.8625498</v>
      </c>
      <c r="L98" s="7">
        <v>21453281095.742031</v>
      </c>
      <c r="M98" s="6"/>
      <c r="N98" s="7">
        <v>12387761297</v>
      </c>
      <c r="O98" s="7">
        <v>7496464018</v>
      </c>
      <c r="P98" s="7">
        <v>21560654875</v>
      </c>
    </row>
    <row r="99" spans="1:16">
      <c r="A99" s="4">
        <v>45597</v>
      </c>
      <c r="B99" s="5">
        <v>60.460063934326172</v>
      </c>
      <c r="C99" s="5">
        <v>85.507759094238281</v>
      </c>
      <c r="D99" s="5">
        <v>112.55960083007813</v>
      </c>
      <c r="E99" s="6"/>
      <c r="F99" s="7">
        <v>149367648983.06226</v>
      </c>
      <c r="G99" s="7">
        <v>88013761892.605957</v>
      </c>
      <c r="H99" s="7">
        <v>195388500064.92334</v>
      </c>
      <c r="I99" s="6"/>
      <c r="J99" s="7">
        <v>11717169857.220119</v>
      </c>
      <c r="K99" s="7">
        <v>7596882743.8446217</v>
      </c>
      <c r="L99" s="7">
        <v>18272659047.014942</v>
      </c>
      <c r="M99" s="6"/>
      <c r="N99" s="7">
        <v>11775814351</v>
      </c>
      <c r="O99" s="7">
        <v>7634905180</v>
      </c>
      <c r="P99" s="7">
        <v>18364113797</v>
      </c>
    </row>
    <row r="100" spans="1:16">
      <c r="A100" s="4">
        <v>45627</v>
      </c>
      <c r="B100" s="5">
        <v>60.721225738525391</v>
      </c>
      <c r="C100" s="5">
        <v>86.298934936523438</v>
      </c>
      <c r="D100" s="5">
        <v>113.78842926025391</v>
      </c>
      <c r="E100" s="6"/>
      <c r="F100" s="7">
        <v>150012847797.10571</v>
      </c>
      <c r="G100" s="7">
        <v>88828125367.743164</v>
      </c>
      <c r="H100" s="7">
        <v>197521584448.83423</v>
      </c>
      <c r="I100" s="6"/>
      <c r="J100" s="7">
        <v>12584804924.691925</v>
      </c>
      <c r="K100" s="7">
        <v>7986158323.0977077</v>
      </c>
      <c r="L100" s="7">
        <v>16833016355.114658</v>
      </c>
      <c r="M100" s="6"/>
      <c r="N100" s="7">
        <v>12635194534</v>
      </c>
      <c r="O100" s="7">
        <v>8018134933</v>
      </c>
      <c r="P100" s="7">
        <v>16900415820</v>
      </c>
    </row>
    <row r="101" spans="1:16">
      <c r="A101" s="4">
        <v>45658</v>
      </c>
      <c r="B101" s="5">
        <v>61.082332611083984</v>
      </c>
      <c r="C101" s="5">
        <v>87.407119750976563</v>
      </c>
      <c r="D101" s="5">
        <v>116.13467407226563</v>
      </c>
      <c r="E101" s="6"/>
      <c r="F101" s="7">
        <v>150904968222.48535</v>
      </c>
      <c r="G101" s="7">
        <v>89968791910.723267</v>
      </c>
      <c r="H101" s="7">
        <v>201594351589.26367</v>
      </c>
      <c r="I101" s="6"/>
      <c r="J101" s="7">
        <v>14197876690</v>
      </c>
      <c r="K101" s="7">
        <v>8555755600</v>
      </c>
      <c r="L101" s="7">
        <v>18885538460</v>
      </c>
      <c r="M101" s="6"/>
      <c r="N101" s="7">
        <v>14197876690</v>
      </c>
      <c r="O101" s="7">
        <v>8555755600</v>
      </c>
      <c r="P101" s="7">
        <v>18885538460</v>
      </c>
    </row>
    <row r="102" spans="1:16">
      <c r="A102" s="4">
        <v>45689</v>
      </c>
      <c r="B102" s="5">
        <v>60.971858978271484</v>
      </c>
      <c r="C102" s="5">
        <v>87.384384155273438</v>
      </c>
      <c r="D102" s="5">
        <v>116.30174255371094</v>
      </c>
      <c r="E102" s="6"/>
      <c r="F102" s="7">
        <v>150632045802.41895</v>
      </c>
      <c r="G102" s="7">
        <v>89945387781.449097</v>
      </c>
      <c r="H102" s="7">
        <v>201884353985.00781</v>
      </c>
      <c r="I102" s="6"/>
      <c r="J102" s="7">
        <v>11701957077.748499</v>
      </c>
      <c r="K102" s="7">
        <v>6508315510.340682</v>
      </c>
      <c r="L102" s="7">
        <v>13456798427.696394</v>
      </c>
      <c r="M102" s="6"/>
      <c r="N102" s="7">
        <v>11690243407</v>
      </c>
      <c r="O102" s="7">
        <v>6501800680</v>
      </c>
      <c r="P102" s="7">
        <v>13443328159</v>
      </c>
    </row>
    <row r="103" spans="1:16">
      <c r="A103" s="4">
        <v>45717</v>
      </c>
      <c r="B103" s="5">
        <v>60.946922302246094</v>
      </c>
      <c r="C103" s="5">
        <v>87.132209777832031</v>
      </c>
      <c r="D103" s="5">
        <v>116.3802490234375</v>
      </c>
      <c r="E103" s="6"/>
      <c r="F103" s="7">
        <v>150570433839.69946</v>
      </c>
      <c r="G103" s="7">
        <v>89685823988.180664</v>
      </c>
      <c r="H103" s="7">
        <v>202020627659.65039</v>
      </c>
      <c r="I103" s="6"/>
      <c r="J103" s="7">
        <v>11357692393.731119</v>
      </c>
      <c r="K103" s="7">
        <v>5712256528.0151062</v>
      </c>
      <c r="L103" s="7">
        <v>12491273735.075529</v>
      </c>
      <c r="M103" s="6"/>
      <c r="N103" s="7">
        <v>11289478025</v>
      </c>
      <c r="O103" s="7">
        <v>5677948681</v>
      </c>
      <c r="P103" s="7">
        <v>12416251070</v>
      </c>
    </row>
    <row r="104" spans="1:16">
      <c r="A104" s="4">
        <v>45748</v>
      </c>
      <c r="B104" s="5">
        <v>60.644275665283203</v>
      </c>
      <c r="C104" s="5">
        <v>86.557807922363281</v>
      </c>
      <c r="D104" s="5">
        <v>113.88219451904297</v>
      </c>
      <c r="E104" s="6"/>
      <c r="F104" s="7">
        <v>149822740879.0459</v>
      </c>
      <c r="G104" s="7">
        <v>89094584463.237183</v>
      </c>
      <c r="H104" s="7">
        <v>197684337085.9104</v>
      </c>
      <c r="I104" s="6"/>
      <c r="J104" s="7">
        <v>11111685238.653807</v>
      </c>
      <c r="K104" s="7">
        <v>5626643719.9431477</v>
      </c>
      <c r="L104" s="7">
        <v>9000452239.8213196</v>
      </c>
      <c r="M104" s="6"/>
      <c r="N104" s="7">
        <v>10955965926</v>
      </c>
      <c r="O104" s="7">
        <v>5547791856</v>
      </c>
      <c r="P104" s="7">
        <v>8874319776</v>
      </c>
    </row>
    <row r="105" spans="1:16">
      <c r="A105" s="4">
        <v>45778</v>
      </c>
      <c r="B105" s="5">
        <v>59.383358001708984</v>
      </c>
      <c r="C105" s="5">
        <v>83.793251037597656</v>
      </c>
      <c r="D105" s="5">
        <v>109.34825897216797</v>
      </c>
      <c r="E105" s="6"/>
      <c r="F105" s="7">
        <v>146707619619.48657</v>
      </c>
      <c r="G105" s="7">
        <v>86249009638.634277</v>
      </c>
      <c r="H105" s="7">
        <v>189814028338.96216</v>
      </c>
      <c r="I105" s="6"/>
      <c r="J105" s="7">
        <v>9529749584.2077789</v>
      </c>
      <c r="K105" s="7">
        <v>4327986963.2149439</v>
      </c>
      <c r="L105" s="7">
        <v>7097597528.0665302</v>
      </c>
      <c r="M105" s="6"/>
      <c r="N105" s="7">
        <v>9319885229</v>
      </c>
      <c r="O105" s="7">
        <v>4232675939</v>
      </c>
      <c r="P105" s="7">
        <v>6941294079</v>
      </c>
    </row>
    <row r="106" spans="1:16">
      <c r="A106" s="4">
        <v>45809</v>
      </c>
      <c r="B106" s="5">
        <v>57.532375335693359</v>
      </c>
      <c r="C106" s="5">
        <v>80.884292602539063</v>
      </c>
      <c r="D106" s="5">
        <v>105.31406402587891</v>
      </c>
      <c r="E106" s="6"/>
      <c r="F106" s="7">
        <v>142134743568.40259</v>
      </c>
      <c r="G106" s="7">
        <v>83254794843.160767</v>
      </c>
      <c r="H106" s="7">
        <v>182811210734.15796</v>
      </c>
      <c r="I106" s="6"/>
      <c r="J106" s="7">
        <v>7979117615.5666008</v>
      </c>
      <c r="K106" s="7">
        <v>3963091578.6577878</v>
      </c>
      <c r="L106" s="7">
        <v>7453001386.5122967</v>
      </c>
      <c r="M106" s="6"/>
      <c r="N106" s="7">
        <v>7795414207</v>
      </c>
      <c r="O106" s="7">
        <v>3871849230</v>
      </c>
      <c r="P106" s="7">
        <v>7281410764</v>
      </c>
    </row>
    <row r="107" spans="1:16">
      <c r="A107" s="4">
        <v>45839</v>
      </c>
      <c r="B107" s="5">
        <v>56.481300354003906</v>
      </c>
      <c r="C107" s="5">
        <v>78.680809020996094</v>
      </c>
      <c r="D107" s="5">
        <v>100.41505432128906</v>
      </c>
      <c r="E107" s="6"/>
      <c r="F107" s="7">
        <v>139538040023.47729</v>
      </c>
      <c r="G107" s="7">
        <v>80986733472.922363</v>
      </c>
      <c r="H107" s="7">
        <v>174307177955.67578</v>
      </c>
      <c r="I107" s="6"/>
      <c r="J107" s="7">
        <v>11062989246.287926</v>
      </c>
      <c r="K107" s="7">
        <v>6272447823.5015478</v>
      </c>
      <c r="L107" s="7">
        <v>9893641651.9133129</v>
      </c>
      <c r="M107" s="6"/>
      <c r="N107" s="7">
        <v>10730767347</v>
      </c>
      <c r="O107" s="7">
        <v>6084086027</v>
      </c>
      <c r="P107" s="7">
        <v>9596535296</v>
      </c>
    </row>
    <row r="108" spans="1:16">
      <c r="A108" s="4">
        <v>45870</v>
      </c>
      <c r="B108" s="5">
        <v>55.064529418945313</v>
      </c>
      <c r="C108" s="5">
        <v>75.841583251953125</v>
      </c>
      <c r="D108" s="5">
        <v>96.20599365234375</v>
      </c>
      <c r="E108" s="6"/>
      <c r="F108" s="7">
        <v>136037880293.00146</v>
      </c>
      <c r="G108" s="7">
        <v>78064295913.047729</v>
      </c>
      <c r="H108" s="7">
        <v>167000810513.29541</v>
      </c>
      <c r="I108" s="6"/>
      <c r="J108" s="7">
        <v>9950419812.5907211</v>
      </c>
      <c r="K108" s="7">
        <v>5487779653.8773193</v>
      </c>
      <c r="L108" s="7">
        <v>10445809675.295876</v>
      </c>
      <c r="M108" s="6"/>
      <c r="N108" s="7">
        <v>9661568787</v>
      </c>
      <c r="O108" s="7">
        <v>5328474739</v>
      </c>
      <c r="P108" s="7">
        <v>10142577963</v>
      </c>
    </row>
    <row r="109" spans="1:16">
      <c r="A109" s="4">
        <v>45901</v>
      </c>
      <c r="B109" s="5">
        <v>53.43890380859375</v>
      </c>
      <c r="C109" s="5">
        <v>71.530792236328125</v>
      </c>
      <c r="D109" s="5">
        <v>90.294921875</v>
      </c>
      <c r="E109" s="6"/>
      <c r="F109" s="7">
        <v>132021747292.30615</v>
      </c>
      <c r="G109" s="7">
        <v>73627170797.372925</v>
      </c>
      <c r="H109" s="7">
        <v>156739976527.67285</v>
      </c>
      <c r="I109" s="6"/>
      <c r="J109" s="7">
        <v>8502215592.9392395</v>
      </c>
      <c r="K109" s="7">
        <v>4130721323.0175085</v>
      </c>
      <c r="L109" s="7">
        <v>11456906925.420187</v>
      </c>
      <c r="M109" s="6"/>
      <c r="N109" s="7">
        <v>8263915256</v>
      </c>
      <c r="O109" s="7">
        <v>4014945350</v>
      </c>
      <c r="P109" s="7">
        <v>11135792417</v>
      </c>
    </row>
    <row r="110" spans="1:16">
      <c r="A110" s="4">
        <v>45931</v>
      </c>
      <c r="B110" s="5">
        <v>52.088821411132813</v>
      </c>
      <c r="C110" s="5">
        <v>68.423027038574219</v>
      </c>
      <c r="D110" s="5">
        <v>84.460281372070313</v>
      </c>
      <c r="E110" s="6"/>
      <c r="F110" s="7">
        <v>128686347115.65967</v>
      </c>
      <c r="G110" s="7">
        <v>70428320425.191162</v>
      </c>
      <c r="H110" s="7">
        <v>146611809850.2688</v>
      </c>
      <c r="I110" s="6"/>
      <c r="J110" s="7">
        <v>8990669082.0216293</v>
      </c>
      <c r="K110" s="7">
        <v>4260280657.6807423</v>
      </c>
      <c r="L110" s="7">
        <v>11325114418.337797</v>
      </c>
      <c r="M110" s="6"/>
      <c r="N110" s="7">
        <v>8738678357</v>
      </c>
      <c r="O110" s="7">
        <v>4140873392</v>
      </c>
      <c r="P110" s="7">
        <v>11007693794</v>
      </c>
    </row>
    <row r="111" spans="1:16">
      <c r="A111" s="4">
        <v>45962</v>
      </c>
      <c r="B111" s="5">
        <v>50.580421447753906</v>
      </c>
      <c r="C111" s="5">
        <v>64.8955078125</v>
      </c>
      <c r="D111" s="5">
        <v>79.475898742675781</v>
      </c>
      <c r="E111" s="6"/>
      <c r="F111" s="7">
        <v>124959818653.45605</v>
      </c>
      <c r="G111" s="7">
        <v>66797422878.77124</v>
      </c>
      <c r="H111" s="7">
        <v>137959592749.79199</v>
      </c>
      <c r="I111" s="6"/>
      <c r="J111" s="7">
        <v>7990641395.0164948</v>
      </c>
      <c r="K111" s="7">
        <v>3965985197.4247422</v>
      </c>
      <c r="L111" s="7">
        <v>9620441946.5381451</v>
      </c>
      <c r="M111" s="6"/>
      <c r="N111" s="7">
        <v>7758680834</v>
      </c>
      <c r="O111" s="7">
        <v>3850856498</v>
      </c>
      <c r="P111" s="7">
        <v>9341169858</v>
      </c>
    </row>
    <row r="112" spans="1:16">
      <c r="A112" s="4">
        <v>45992</v>
      </c>
      <c r="B112" s="5">
        <v>49.005916595458984</v>
      </c>
      <c r="C112" s="5">
        <v>61.449440002441406</v>
      </c>
      <c r="D112" s="5">
        <v>74.759567260742188</v>
      </c>
      <c r="E112" s="6"/>
      <c r="F112" s="7">
        <v>121069976258.84888</v>
      </c>
      <c r="G112" s="7">
        <v>63250357785.436035</v>
      </c>
      <c r="H112" s="7">
        <v>129772659405.89526</v>
      </c>
      <c r="I112" s="6"/>
      <c r="J112" s="7">
        <v>8694962530.0847111</v>
      </c>
      <c r="K112" s="7">
        <v>4439093229.7623968</v>
      </c>
      <c r="L112" s="7">
        <v>8646083011.2179756</v>
      </c>
      <c r="M112" s="6"/>
      <c r="N112" s="7">
        <v>8425148878</v>
      </c>
      <c r="O112" s="7">
        <v>4301343590</v>
      </c>
      <c r="P112" s="7">
        <v>8377786141</v>
      </c>
    </row>
  </sheetData>
  <mergeCells count="4">
    <mergeCell ref="B3:D3"/>
    <mergeCell ref="F3:H3"/>
    <mergeCell ref="J3:L3"/>
    <mergeCell ref="N3:P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F56D4-73BF-4DBF-A08E-358D26FFBFA6}">
  <dimension ref="A1:P114"/>
  <sheetViews>
    <sheetView zoomScaleNormal="100" workbookViewId="0">
      <pane xSplit="1" ySplit="6" topLeftCell="L7" activePane="bottomRight" state="frozen"/>
      <selection pane="bottomRight" activeCell="P13" sqref="P13"/>
      <selection pane="bottomLeft" activeCell="A7" sqref="A7"/>
      <selection pane="topRight" activeCell="B1" sqref="B1"/>
    </sheetView>
  </sheetViews>
  <sheetFormatPr defaultRowHeight="14.45"/>
  <cols>
    <col min="1" max="1" width="10.7109375" customWidth="1"/>
    <col min="2" max="2" width="6.42578125" bestFit="1" customWidth="1"/>
    <col min="6" max="8" width="14.85546875" bestFit="1" customWidth="1"/>
    <col min="10" max="16" width="13.5703125" customWidth="1"/>
  </cols>
  <sheetData>
    <row r="1" spans="1:16">
      <c r="A1" s="8" t="s">
        <v>21</v>
      </c>
    </row>
    <row r="2" spans="1:16">
      <c r="A2" s="10" t="s">
        <v>74</v>
      </c>
    </row>
    <row r="3" spans="1:16">
      <c r="A3" s="10" t="s">
        <v>75</v>
      </c>
    </row>
    <row r="5" spans="1:16">
      <c r="B5" s="39" t="s">
        <v>59</v>
      </c>
      <c r="C5" s="39" t="s">
        <v>59</v>
      </c>
      <c r="D5" s="39" t="s">
        <v>59</v>
      </c>
      <c r="E5" t="s">
        <v>61</v>
      </c>
      <c r="F5" s="39" t="s">
        <v>60</v>
      </c>
      <c r="G5" s="39" t="s">
        <v>60</v>
      </c>
      <c r="H5" s="39" t="s">
        <v>60</v>
      </c>
      <c r="I5" t="s">
        <v>61</v>
      </c>
      <c r="J5" s="39" t="s">
        <v>62</v>
      </c>
      <c r="K5" s="39" t="s">
        <v>62</v>
      </c>
      <c r="L5" s="39" t="s">
        <v>62</v>
      </c>
      <c r="M5" t="s">
        <v>61</v>
      </c>
      <c r="N5" s="39" t="s">
        <v>63</v>
      </c>
      <c r="O5" s="39" t="s">
        <v>63</v>
      </c>
      <c r="P5" s="39" t="s">
        <v>63</v>
      </c>
    </row>
    <row r="6" spans="1:16">
      <c r="A6" s="3" t="s">
        <v>64</v>
      </c>
      <c r="B6" s="3" t="s">
        <v>17</v>
      </c>
      <c r="C6" s="3" t="s">
        <v>14</v>
      </c>
      <c r="D6" s="3" t="s">
        <v>65</v>
      </c>
      <c r="E6" t="s">
        <v>61</v>
      </c>
      <c r="F6" s="3" t="s">
        <v>17</v>
      </c>
      <c r="G6" s="3" t="s">
        <v>14</v>
      </c>
      <c r="H6" s="3" t="s">
        <v>65</v>
      </c>
      <c r="I6" t="s">
        <v>61</v>
      </c>
      <c r="J6" s="3" t="s">
        <v>17</v>
      </c>
      <c r="K6" s="3" t="s">
        <v>14</v>
      </c>
      <c r="L6" s="3" t="s">
        <v>65</v>
      </c>
      <c r="M6" t="s">
        <v>61</v>
      </c>
      <c r="N6" s="3" t="s">
        <v>17</v>
      </c>
      <c r="O6" s="3" t="s">
        <v>14</v>
      </c>
      <c r="P6" s="3" t="s">
        <v>65</v>
      </c>
    </row>
    <row r="7" spans="1:16">
      <c r="A7" s="4">
        <v>42736</v>
      </c>
      <c r="B7" s="5">
        <v>85.142533533022586</v>
      </c>
      <c r="C7" s="5">
        <v>82.700918346557756</v>
      </c>
      <c r="D7" s="5">
        <v>102.66779169444726</v>
      </c>
      <c r="E7" s="6"/>
      <c r="F7" s="7">
        <v>37324219993.54792</v>
      </c>
      <c r="G7" s="7">
        <v>31820636662.326591</v>
      </c>
      <c r="H7" s="7">
        <v>5503583331.2213287</v>
      </c>
      <c r="I7" s="6"/>
      <c r="J7" s="7">
        <v>2757893478.7678103</v>
      </c>
      <c r="K7" s="7">
        <v>2370998986.2274246</v>
      </c>
      <c r="L7" s="7">
        <v>386894492.54038572</v>
      </c>
      <c r="M7" s="6"/>
      <c r="N7" s="7">
        <v>2895406173</v>
      </c>
      <c r="O7" s="7">
        <v>2665145477</v>
      </c>
      <c r="P7" s="7">
        <v>230260696</v>
      </c>
    </row>
    <row r="8" spans="1:16">
      <c r="A8" s="4">
        <v>42767</v>
      </c>
      <c r="B8" s="5">
        <v>85.29247728310358</v>
      </c>
      <c r="C8" s="5">
        <v>82.802942161303534</v>
      </c>
      <c r="D8" s="5">
        <v>103.16169187242245</v>
      </c>
      <c r="E8" s="6"/>
      <c r="F8" s="7">
        <v>37389951341.705536</v>
      </c>
      <c r="G8" s="7">
        <v>31859892124.113911</v>
      </c>
      <c r="H8" s="7">
        <v>5530059217.5916262</v>
      </c>
      <c r="I8" s="6"/>
      <c r="J8" s="7">
        <v>2356146471.5013194</v>
      </c>
      <c r="K8" s="7">
        <v>2010863394.0133629</v>
      </c>
      <c r="L8" s="7">
        <v>345283077.48795652</v>
      </c>
      <c r="M8" s="6"/>
      <c r="N8" s="7">
        <v>2473627459</v>
      </c>
      <c r="O8" s="7">
        <v>2262851288</v>
      </c>
      <c r="P8" s="7">
        <v>210776171</v>
      </c>
    </row>
    <row r="9" spans="1:16">
      <c r="A9" s="4">
        <v>42795</v>
      </c>
      <c r="B9" s="5">
        <v>85.487883277423592</v>
      </c>
      <c r="C9" s="5">
        <v>83.090510876538985</v>
      </c>
      <c r="D9" s="5">
        <v>102.69557860447016</v>
      </c>
      <c r="E9" s="6"/>
      <c r="F9" s="7">
        <v>37475612127.418816</v>
      </c>
      <c r="G9" s="7">
        <v>31970539258.219658</v>
      </c>
      <c r="H9" s="7">
        <v>5505072869.199152</v>
      </c>
      <c r="I9" s="6"/>
      <c r="J9" s="7">
        <v>2852397054.1372032</v>
      </c>
      <c r="K9" s="7">
        <v>2461086701.2115812</v>
      </c>
      <c r="L9" s="7">
        <v>391310352.92562199</v>
      </c>
      <c r="M9" s="6"/>
      <c r="N9" s="7">
        <v>2994621838</v>
      </c>
      <c r="O9" s="7">
        <v>2769493556</v>
      </c>
      <c r="P9" s="7">
        <v>225128282</v>
      </c>
    </row>
    <row r="10" spans="1:16">
      <c r="A10" s="4">
        <v>42826</v>
      </c>
      <c r="B10" s="5">
        <v>86.204263738684389</v>
      </c>
      <c r="C10" s="5">
        <v>83.976331187861248</v>
      </c>
      <c r="D10" s="5">
        <v>102.19576532167936</v>
      </c>
      <c r="E10" s="6"/>
      <c r="F10" s="7">
        <v>37789654249.794785</v>
      </c>
      <c r="G10" s="7">
        <v>32311374243.347336</v>
      </c>
      <c r="H10" s="7">
        <v>5478280006.4474421</v>
      </c>
      <c r="I10" s="6"/>
      <c r="J10" s="7">
        <v>3025422419.5963063</v>
      </c>
      <c r="K10" s="7">
        <v>2650375835.296875</v>
      </c>
      <c r="L10" s="7">
        <v>375046584.29943132</v>
      </c>
      <c r="M10" s="6"/>
      <c r="N10" s="7">
        <v>3176274507</v>
      </c>
      <c r="O10" s="7">
        <v>2975860587</v>
      </c>
      <c r="P10" s="7">
        <v>200413920</v>
      </c>
    </row>
    <row r="11" spans="1:16">
      <c r="A11" s="4">
        <v>42856</v>
      </c>
      <c r="B11" s="5">
        <v>87.641761768453691</v>
      </c>
      <c r="C11" s="5">
        <v>85.502869143932585</v>
      </c>
      <c r="D11" s="5">
        <v>102.99415867034736</v>
      </c>
      <c r="E11" s="6"/>
      <c r="F11" s="7">
        <v>38419815116.250458</v>
      </c>
      <c r="G11" s="7">
        <v>32898736640.556053</v>
      </c>
      <c r="H11" s="7">
        <v>5521078475.6943932</v>
      </c>
      <c r="I11" s="6"/>
      <c r="J11" s="7">
        <v>3651010381.055409</v>
      </c>
      <c r="K11" s="7">
        <v>3203352966.09375</v>
      </c>
      <c r="L11" s="7">
        <v>447657414.96165895</v>
      </c>
      <c r="M11" s="6"/>
      <c r="N11" s="7">
        <v>3833055220</v>
      </c>
      <c r="O11" s="7">
        <v>3596747190</v>
      </c>
      <c r="P11" s="7">
        <v>236308030</v>
      </c>
    </row>
    <row r="12" spans="1:16">
      <c r="A12" s="4">
        <v>42887</v>
      </c>
      <c r="B12" s="5">
        <v>89.058814143783536</v>
      </c>
      <c r="C12" s="5">
        <v>87.098899479583494</v>
      </c>
      <c r="D12" s="5">
        <v>103.12655530745118</v>
      </c>
      <c r="E12" s="6"/>
      <c r="F12" s="7">
        <v>39041013152.114372</v>
      </c>
      <c r="G12" s="7">
        <v>33512837456.220245</v>
      </c>
      <c r="H12" s="7">
        <v>5528175695.8941126</v>
      </c>
      <c r="I12" s="6"/>
      <c r="J12" s="7">
        <v>4061090412.3162055</v>
      </c>
      <c r="K12" s="7">
        <v>3568456221.8145251</v>
      </c>
      <c r="L12" s="7">
        <v>492634190.50168037</v>
      </c>
      <c r="M12" s="6"/>
      <c r="N12" s="7">
        <v>4269207234</v>
      </c>
      <c r="O12" s="7">
        <v>4002215938</v>
      </c>
      <c r="P12" s="7">
        <v>266991296</v>
      </c>
    </row>
    <row r="13" spans="1:16">
      <c r="A13" s="4">
        <v>42917</v>
      </c>
      <c r="B13" s="5">
        <v>91.441928757901209</v>
      </c>
      <c r="C13" s="5">
        <v>89.594049001369825</v>
      </c>
      <c r="D13" s="5">
        <v>104.70551343906121</v>
      </c>
      <c r="E13" s="6"/>
      <c r="F13" s="7">
        <v>40085707154.4683</v>
      </c>
      <c r="G13" s="7">
        <v>34472890233.605705</v>
      </c>
      <c r="H13" s="7">
        <v>5612816920.8625784</v>
      </c>
      <c r="I13" s="6"/>
      <c r="J13" s="7">
        <v>4249197722.6000004</v>
      </c>
      <c r="K13" s="7">
        <v>3724107610.359375</v>
      </c>
      <c r="L13" s="7">
        <v>525090112.24062538</v>
      </c>
      <c r="M13" s="6"/>
      <c r="N13" s="7">
        <v>4472839708</v>
      </c>
      <c r="O13" s="7">
        <v>4181454159</v>
      </c>
      <c r="P13" s="7">
        <v>291385549</v>
      </c>
    </row>
    <row r="14" spans="1:16">
      <c r="A14" s="4">
        <v>42948</v>
      </c>
      <c r="B14" s="5">
        <v>93.444567124599544</v>
      </c>
      <c r="C14" s="5">
        <v>91.760480688052553</v>
      </c>
      <c r="D14" s="5">
        <v>105.53248733833823</v>
      </c>
      <c r="E14" s="6"/>
      <c r="F14" s="7">
        <v>40963610499.183517</v>
      </c>
      <c r="G14" s="7">
        <v>35306463027.402283</v>
      </c>
      <c r="H14" s="7">
        <v>5657147471.781229</v>
      </c>
      <c r="I14" s="6"/>
      <c r="J14" s="7">
        <v>4228881119.5</v>
      </c>
      <c r="K14" s="7">
        <v>3713598589.503355</v>
      </c>
      <c r="L14" s="7">
        <v>515282529.99664497</v>
      </c>
      <c r="M14" s="6"/>
      <c r="N14" s="7">
        <v>4451453810</v>
      </c>
      <c r="O14" s="7">
        <v>4160347292</v>
      </c>
      <c r="P14" s="7">
        <v>291106518</v>
      </c>
    </row>
    <row r="15" spans="1:16">
      <c r="A15" s="4">
        <v>42979</v>
      </c>
      <c r="B15" s="5">
        <v>95.049617780771243</v>
      </c>
      <c r="C15" s="5">
        <v>93.538386059346337</v>
      </c>
      <c r="D15" s="5">
        <v>105.89683326604695</v>
      </c>
      <c r="E15" s="6"/>
      <c r="F15" s="7">
        <v>41667221976.383759</v>
      </c>
      <c r="G15" s="7">
        <v>35990543470.171547</v>
      </c>
      <c r="H15" s="7">
        <v>5676678506.2122011</v>
      </c>
      <c r="I15" s="6"/>
      <c r="J15" s="7">
        <v>3709671811.9630117</v>
      </c>
      <c r="K15" s="7">
        <v>3196161402.8086066</v>
      </c>
      <c r="L15" s="7">
        <v>513510409.15440512</v>
      </c>
      <c r="M15" s="6"/>
      <c r="N15" s="7">
        <v>3889503548</v>
      </c>
      <c r="O15" s="7">
        <v>3536604660</v>
      </c>
      <c r="P15" s="7">
        <v>352898888</v>
      </c>
    </row>
    <row r="16" spans="1:16">
      <c r="A16" s="4">
        <v>43009</v>
      </c>
      <c r="B16" s="5">
        <v>96.747707713094059</v>
      </c>
      <c r="C16" s="5">
        <v>95.38175531751321</v>
      </c>
      <c r="D16" s="5">
        <v>106.55214720932391</v>
      </c>
      <c r="E16" s="6"/>
      <c r="F16" s="7">
        <v>42411619395.310265</v>
      </c>
      <c r="G16" s="7">
        <v>36699812297.789978</v>
      </c>
      <c r="H16" s="7">
        <v>5711807097.5202675</v>
      </c>
      <c r="I16" s="6"/>
      <c r="J16" s="7">
        <v>4320712915.820343</v>
      </c>
      <c r="K16" s="7">
        <v>3703157398.2020435</v>
      </c>
      <c r="L16" s="7">
        <v>617555517.61829948</v>
      </c>
      <c r="M16" s="6"/>
      <c r="N16" s="7">
        <v>4530165758</v>
      </c>
      <c r="O16" s="7">
        <v>4088322892</v>
      </c>
      <c r="P16" s="7">
        <v>441842866</v>
      </c>
    </row>
    <row r="17" spans="1:16">
      <c r="A17" s="4">
        <v>43040</v>
      </c>
      <c r="B17" s="5">
        <v>97.923836568550442</v>
      </c>
      <c r="C17" s="5">
        <v>96.754606944990485</v>
      </c>
      <c r="D17" s="5">
        <v>106.3162528331881</v>
      </c>
      <c r="E17" s="6"/>
      <c r="F17" s="7">
        <v>42927202974.048714</v>
      </c>
      <c r="G17" s="7">
        <v>37228041170.003662</v>
      </c>
      <c r="H17" s="7">
        <v>5699161804.0450401</v>
      </c>
      <c r="I17" s="6"/>
      <c r="J17" s="7">
        <v>4576368269.7410831</v>
      </c>
      <c r="K17" s="7">
        <v>3994184233.7434735</v>
      </c>
      <c r="L17" s="7">
        <v>582184035.99760962</v>
      </c>
      <c r="M17" s="6"/>
      <c r="N17" s="7">
        <v>4798214377</v>
      </c>
      <c r="O17" s="7">
        <v>4409619436</v>
      </c>
      <c r="P17" s="7">
        <v>388594941</v>
      </c>
    </row>
    <row r="18" spans="1:16">
      <c r="A18" s="4">
        <v>43070</v>
      </c>
      <c r="B18" s="5">
        <v>98.37879003538427</v>
      </c>
      <c r="C18" s="5">
        <v>97.412977073761226</v>
      </c>
      <c r="D18" s="5">
        <v>105.31113612412271</v>
      </c>
      <c r="E18" s="6"/>
      <c r="F18" s="7">
        <v>43126642461.90876</v>
      </c>
      <c r="G18" s="7">
        <v>37481360686.591774</v>
      </c>
      <c r="H18" s="7">
        <v>5645281775.3169689</v>
      </c>
      <c r="I18" s="6"/>
      <c r="J18" s="7">
        <v>3337850404.9100537</v>
      </c>
      <c r="K18" s="7">
        <v>2885017347.3174057</v>
      </c>
      <c r="L18" s="7">
        <v>452833057.59264803</v>
      </c>
      <c r="M18" s="6"/>
      <c r="N18" s="7">
        <v>3495034496</v>
      </c>
      <c r="O18" s="7">
        <v>3177857454</v>
      </c>
      <c r="P18" s="7">
        <v>317177042</v>
      </c>
    </row>
    <row r="19" spans="1:16">
      <c r="A19" s="4">
        <v>43101</v>
      </c>
      <c r="B19" s="5">
        <v>98.711761745257007</v>
      </c>
      <c r="C19" s="5">
        <v>97.910421609737739</v>
      </c>
      <c r="D19" s="5">
        <v>104.46356605411687</v>
      </c>
      <c r="E19" s="6"/>
      <c r="F19" s="7">
        <v>43272608394.976723</v>
      </c>
      <c r="G19" s="7">
        <v>37672761243.628357</v>
      </c>
      <c r="H19" s="7">
        <v>5599847151.3483448</v>
      </c>
      <c r="I19" s="6"/>
      <c r="J19" s="7">
        <v>2903859411.835762</v>
      </c>
      <c r="K19" s="7">
        <v>2562399543.2639999</v>
      </c>
      <c r="L19" s="7">
        <v>341459868.57176208</v>
      </c>
      <c r="M19" s="6"/>
      <c r="N19" s="7">
        <v>3036584288</v>
      </c>
      <c r="O19" s="7">
        <v>2809648622</v>
      </c>
      <c r="P19" s="7">
        <v>226935666</v>
      </c>
    </row>
    <row r="20" spans="1:16">
      <c r="A20" s="4">
        <v>43132</v>
      </c>
      <c r="B20" s="5">
        <v>98.971363907590387</v>
      </c>
      <c r="C20" s="5">
        <v>98.267582822915244</v>
      </c>
      <c r="D20" s="5">
        <v>104.02291554702663</v>
      </c>
      <c r="E20" s="6"/>
      <c r="F20" s="7">
        <v>43386411071.684402</v>
      </c>
      <c r="G20" s="7">
        <v>37810185318.494995</v>
      </c>
      <c r="H20" s="7">
        <v>5576225753.1893826</v>
      </c>
      <c r="I20" s="6"/>
      <c r="J20" s="7">
        <v>2469949148.2089953</v>
      </c>
      <c r="K20" s="7">
        <v>2148287468.8799996</v>
      </c>
      <c r="L20" s="7">
        <v>321661679.3289957</v>
      </c>
      <c r="M20" s="6"/>
      <c r="N20" s="7">
        <v>2586262543</v>
      </c>
      <c r="O20" s="7">
        <v>2355578365</v>
      </c>
      <c r="P20" s="7">
        <v>230684178</v>
      </c>
    </row>
    <row r="21" spans="1:16">
      <c r="A21" s="4">
        <v>43160</v>
      </c>
      <c r="B21" s="5">
        <v>99.504356176576252</v>
      </c>
      <c r="C21" s="5">
        <v>98.93545491563377</v>
      </c>
      <c r="D21" s="5">
        <v>103.58777666054371</v>
      </c>
      <c r="E21" s="6"/>
      <c r="F21" s="7">
        <v>43620060692.819687</v>
      </c>
      <c r="G21" s="7">
        <v>38067160883.26741</v>
      </c>
      <c r="H21" s="7">
        <v>5552899809.552249</v>
      </c>
      <c r="I21" s="6"/>
      <c r="J21" s="7">
        <v>3086046675.2724876</v>
      </c>
      <c r="K21" s="7">
        <v>2718062265.9839997</v>
      </c>
      <c r="L21" s="7">
        <v>367984409.28848791</v>
      </c>
      <c r="M21" s="6"/>
      <c r="N21" s="7">
        <v>3231372973</v>
      </c>
      <c r="O21" s="7">
        <v>2980331432</v>
      </c>
      <c r="P21" s="7">
        <v>251041541</v>
      </c>
    </row>
    <row r="22" spans="1:16">
      <c r="A22" s="4">
        <v>43191</v>
      </c>
      <c r="B22" s="5">
        <v>100.0661807299124</v>
      </c>
      <c r="C22" s="5">
        <v>99.693417306425573</v>
      </c>
      <c r="D22" s="5">
        <v>102.74177648552421</v>
      </c>
      <c r="E22" s="6"/>
      <c r="F22" s="7">
        <v>43866349619.826561</v>
      </c>
      <c r="G22" s="7">
        <v>38358800278.854584</v>
      </c>
      <c r="H22" s="7">
        <v>5507549340.9719505</v>
      </c>
      <c r="I22" s="6"/>
      <c r="J22" s="7">
        <v>3271711346.6031752</v>
      </c>
      <c r="K22" s="7">
        <v>2942015230.8840413</v>
      </c>
      <c r="L22" s="7">
        <v>329696115.71913385</v>
      </c>
      <c r="M22" s="6"/>
      <c r="N22" s="7">
        <v>3425780856</v>
      </c>
      <c r="O22" s="7">
        <v>3211146950</v>
      </c>
      <c r="P22" s="7">
        <v>214633906</v>
      </c>
    </row>
    <row r="23" spans="1:16">
      <c r="A23" s="4">
        <v>43221</v>
      </c>
      <c r="B23" s="5">
        <v>100.57344119031572</v>
      </c>
      <c r="C23" s="5">
        <v>100.39761039809947</v>
      </c>
      <c r="D23" s="5">
        <v>101.83550740099452</v>
      </c>
      <c r="E23" s="6"/>
      <c r="F23" s="7">
        <v>44088719101.124405</v>
      </c>
      <c r="G23" s="7">
        <v>38629750988.451004</v>
      </c>
      <c r="H23" s="7">
        <v>5458968112.6733723</v>
      </c>
      <c r="I23" s="6"/>
      <c r="J23" s="7">
        <v>3873379862.3532538</v>
      </c>
      <c r="K23" s="7">
        <v>3474303675.6901731</v>
      </c>
      <c r="L23" s="7">
        <v>399076186.66308069</v>
      </c>
      <c r="M23" s="6"/>
      <c r="N23" s="7">
        <v>4039688416</v>
      </c>
      <c r="O23" s="7">
        <v>3766005864</v>
      </c>
      <c r="P23" s="7">
        <v>273682552</v>
      </c>
    </row>
    <row r="24" spans="1:16">
      <c r="A24" s="4">
        <v>43252</v>
      </c>
      <c r="B24" s="5">
        <v>100</v>
      </c>
      <c r="C24" s="5">
        <v>100</v>
      </c>
      <c r="D24" s="5">
        <v>100</v>
      </c>
      <c r="E24" s="6"/>
      <c r="F24" s="7">
        <v>43837337749.72963</v>
      </c>
      <c r="G24" s="7">
        <v>38476763376.414253</v>
      </c>
      <c r="H24" s="7">
        <v>5360574373.3153534</v>
      </c>
      <c r="I24" s="6"/>
      <c r="J24" s="7">
        <v>3809709060.9214382</v>
      </c>
      <c r="K24" s="7">
        <v>3415468609.7777772</v>
      </c>
      <c r="L24" s="7">
        <v>394240451.14366102</v>
      </c>
      <c r="M24" s="6"/>
      <c r="N24" s="7">
        <v>3962730616</v>
      </c>
      <c r="O24" s="7">
        <v>3697950976</v>
      </c>
      <c r="P24" s="7">
        <v>264779640</v>
      </c>
    </row>
    <row r="25" spans="1:16">
      <c r="A25" s="4">
        <v>43282</v>
      </c>
      <c r="B25" s="5">
        <v>100.01691799253491</v>
      </c>
      <c r="C25" s="5">
        <v>100.42488634806217</v>
      </c>
      <c r="D25" s="5">
        <v>97.088630688318332</v>
      </c>
      <c r="E25" s="6"/>
      <c r="F25" s="7">
        <v>43844754147.257637</v>
      </c>
      <c r="G25" s="7">
        <v>38640245891.176826</v>
      </c>
      <c r="H25" s="7">
        <v>5204508256.0807781</v>
      </c>
      <c r="I25" s="6"/>
      <c r="J25" s="7">
        <v>4256614120.1280007</v>
      </c>
      <c r="K25" s="7">
        <v>3887590125.1219511</v>
      </c>
      <c r="L25" s="7">
        <v>369023995.00604963</v>
      </c>
      <c r="M25" s="6"/>
      <c r="N25" s="7">
        <v>4421690568</v>
      </c>
      <c r="O25" s="7">
        <v>4194505135</v>
      </c>
      <c r="P25" s="7">
        <v>227185433</v>
      </c>
    </row>
    <row r="26" spans="1:16">
      <c r="A26" s="4">
        <v>43313</v>
      </c>
      <c r="B26" s="5">
        <v>99.042605937221893</v>
      </c>
      <c r="C26" s="5">
        <v>99.618886542538078</v>
      </c>
      <c r="D26" s="5">
        <v>94.9062185009155</v>
      </c>
      <c r="E26" s="6"/>
      <c r="F26" s="7">
        <v>43417641680.833733</v>
      </c>
      <c r="G26" s="7">
        <v>38330123253.190956</v>
      </c>
      <c r="H26" s="7">
        <v>5087518427.6427517</v>
      </c>
      <c r="I26" s="6"/>
      <c r="J26" s="7">
        <v>3801768653.0761018</v>
      </c>
      <c r="K26" s="7">
        <v>3403475951.5174823</v>
      </c>
      <c r="L26" s="7">
        <v>398292701.5586195</v>
      </c>
      <c r="M26" s="6"/>
      <c r="N26" s="7">
        <v>3943940057</v>
      </c>
      <c r="O26" s="7">
        <v>3659376399</v>
      </c>
      <c r="P26" s="7">
        <v>284563658</v>
      </c>
    </row>
    <row r="27" spans="1:16">
      <c r="A27" s="4">
        <v>43344</v>
      </c>
      <c r="B27" s="5">
        <v>98.838689928670917</v>
      </c>
      <c r="C27" s="5">
        <v>99.67398108879965</v>
      </c>
      <c r="D27" s="5">
        <v>92.843194282034219</v>
      </c>
      <c r="E27" s="6"/>
      <c r="F27" s="7">
        <v>43328250331.439476</v>
      </c>
      <c r="G27" s="7">
        <v>38351321851.389336</v>
      </c>
      <c r="H27" s="7">
        <v>4976928480.0501118</v>
      </c>
      <c r="I27" s="6"/>
      <c r="J27" s="7">
        <v>3620280462.5687585</v>
      </c>
      <c r="K27" s="7">
        <v>3217360001.0069928</v>
      </c>
      <c r="L27" s="7">
        <v>402920461.56176567</v>
      </c>
      <c r="M27" s="6"/>
      <c r="N27" s="7">
        <v>3755664912</v>
      </c>
      <c r="O27" s="7">
        <v>3459266768</v>
      </c>
      <c r="P27" s="7">
        <v>296398144</v>
      </c>
    </row>
    <row r="28" spans="1:16">
      <c r="A28" s="4">
        <v>43374</v>
      </c>
      <c r="B28" s="5">
        <v>99.162685296198731</v>
      </c>
      <c r="C28" s="5">
        <v>100.3415225111864</v>
      </c>
      <c r="D28" s="5">
        <v>90.701308320220448</v>
      </c>
      <c r="E28" s="6"/>
      <c r="F28" s="7">
        <v>43470281274.996124</v>
      </c>
      <c r="G28" s="7">
        <v>38608170184.920631</v>
      </c>
      <c r="H28" s="7">
        <v>4862111090.0754833</v>
      </c>
      <c r="I28" s="6"/>
      <c r="J28" s="7">
        <v>4462743859.3770056</v>
      </c>
      <c r="K28" s="7">
        <v>3960005731.7333336</v>
      </c>
      <c r="L28" s="7">
        <v>502738127.64367199</v>
      </c>
      <c r="M28" s="6"/>
      <c r="N28" s="7">
        <v>4623452087</v>
      </c>
      <c r="O28" s="7">
        <v>4242863284</v>
      </c>
      <c r="P28" s="7">
        <v>380588803</v>
      </c>
    </row>
    <row r="29" spans="1:16">
      <c r="A29" s="4">
        <v>43405</v>
      </c>
      <c r="B29" s="5">
        <v>98.677664881675099</v>
      </c>
      <c r="C29" s="5">
        <v>100.29142249969102</v>
      </c>
      <c r="D29" s="5">
        <v>87.094546041952384</v>
      </c>
      <c r="E29" s="6"/>
      <c r="F29" s="7">
        <v>43257661237.726257</v>
      </c>
      <c r="G29" s="7">
        <v>38588893322.046005</v>
      </c>
      <c r="H29" s="7">
        <v>4668767915.6802406</v>
      </c>
      <c r="I29" s="6"/>
      <c r="J29" s="7">
        <v>4363748232.4712181</v>
      </c>
      <c r="K29" s="7">
        <v>3974907370.8688517</v>
      </c>
      <c r="L29" s="7">
        <v>388840861.60236645</v>
      </c>
      <c r="M29" s="6"/>
      <c r="N29" s="7">
        <v>4514847548</v>
      </c>
      <c r="O29" s="7">
        <v>4253848239</v>
      </c>
      <c r="P29" s="7">
        <v>260999309</v>
      </c>
    </row>
    <row r="30" spans="1:16">
      <c r="A30" s="4">
        <v>43435</v>
      </c>
      <c r="B30" s="5">
        <v>99.148334955002809</v>
      </c>
      <c r="C30" s="5">
        <v>101.10664671268339</v>
      </c>
      <c r="D30" s="5">
        <v>85.092099023903572</v>
      </c>
      <c r="E30" s="6"/>
      <c r="F30" s="7">
        <v>43463990467.457825</v>
      </c>
      <c r="G30" s="7">
        <v>38902565213.466309</v>
      </c>
      <c r="H30" s="7">
        <v>4561425253.9914989</v>
      </c>
      <c r="I30" s="6"/>
      <c r="J30" s="7">
        <v>3544179634.6416106</v>
      </c>
      <c r="K30" s="7">
        <v>3198689238.7377043</v>
      </c>
      <c r="L30" s="7">
        <v>345490395.90390635</v>
      </c>
      <c r="M30" s="6"/>
      <c r="N30" s="7">
        <v>3657082864</v>
      </c>
      <c r="O30" s="7">
        <v>3423158659</v>
      </c>
      <c r="P30" s="7">
        <v>233924205</v>
      </c>
    </row>
    <row r="31" spans="1:16">
      <c r="A31" s="4">
        <v>43466</v>
      </c>
      <c r="B31" s="5">
        <v>99.762851706791764</v>
      </c>
      <c r="C31" s="5">
        <v>101.75560847814154</v>
      </c>
      <c r="D31" s="5">
        <v>85.459378717095845</v>
      </c>
      <c r="E31" s="6"/>
      <c r="F31" s="7">
        <v>43733378251.468216</v>
      </c>
      <c r="G31" s="7">
        <v>39152264696.365036</v>
      </c>
      <c r="H31" s="7">
        <v>4581113555.1031551</v>
      </c>
      <c r="I31" s="6"/>
      <c r="J31" s="7">
        <v>3173247195.8461542</v>
      </c>
      <c r="K31" s="7">
        <v>2812099026.1627359</v>
      </c>
      <c r="L31" s="7">
        <v>361148169.68341827</v>
      </c>
      <c r="M31" s="6"/>
      <c r="N31" s="7">
        <v>3256753701</v>
      </c>
      <c r="O31" s="7">
        <v>2988295707</v>
      </c>
      <c r="P31" s="7">
        <v>268457994</v>
      </c>
    </row>
    <row r="32" spans="1:16">
      <c r="A32" s="4">
        <v>43497</v>
      </c>
      <c r="B32" s="5">
        <v>100.03213507735092</v>
      </c>
      <c r="C32" s="5">
        <v>102.10945152985043</v>
      </c>
      <c r="D32" s="5">
        <v>85.121715403176296</v>
      </c>
      <c r="E32" s="6"/>
      <c r="F32" s="7">
        <v>43851424912.124084</v>
      </c>
      <c r="G32" s="7">
        <v>39288412050.094955</v>
      </c>
      <c r="H32" s="7">
        <v>4563012862.0290966</v>
      </c>
      <c r="I32" s="6"/>
      <c r="J32" s="7">
        <v>2587995808.8648648</v>
      </c>
      <c r="K32" s="7">
        <v>2284434822.6099291</v>
      </c>
      <c r="L32" s="7">
        <v>303560986.25493574</v>
      </c>
      <c r="M32" s="6"/>
      <c r="N32" s="7">
        <v>2652516480</v>
      </c>
      <c r="O32" s="7">
        <v>2421844436</v>
      </c>
      <c r="P32" s="7">
        <v>230672044</v>
      </c>
    </row>
    <row r="33" spans="1:16">
      <c r="A33" s="4">
        <v>43525</v>
      </c>
      <c r="B33" s="5">
        <v>100.20551083111707</v>
      </c>
      <c r="C33" s="5">
        <v>102.36335299548539</v>
      </c>
      <c r="D33" s="5">
        <v>84.71709922072111</v>
      </c>
      <c r="E33" s="6"/>
      <c r="F33" s="7">
        <v>43927428226.878693</v>
      </c>
      <c r="G33" s="7">
        <v>39386105116.236557</v>
      </c>
      <c r="H33" s="7">
        <v>4541323110.6421165</v>
      </c>
      <c r="I33" s="6"/>
      <c r="J33" s="7">
        <v>3162049990.0271001</v>
      </c>
      <c r="K33" s="7">
        <v>2815755332.1255922</v>
      </c>
      <c r="L33" s="7">
        <v>346294657.90150785</v>
      </c>
      <c r="M33" s="6"/>
      <c r="N33" s="7">
        <v>3232123120</v>
      </c>
      <c r="O33" s="7">
        <v>2978067043</v>
      </c>
      <c r="P33" s="7">
        <v>254056077</v>
      </c>
    </row>
    <row r="34" spans="1:16">
      <c r="A34" s="4">
        <v>43556</v>
      </c>
      <c r="B34" s="5">
        <v>100.90023193285003</v>
      </c>
      <c r="C34" s="5">
        <v>103.01368400109617</v>
      </c>
      <c r="D34" s="5">
        <v>85.730440512344799</v>
      </c>
      <c r="E34" s="6"/>
      <c r="F34" s="7">
        <v>44231975462.664017</v>
      </c>
      <c r="G34" s="7">
        <v>39636331438.428879</v>
      </c>
      <c r="H34" s="7">
        <v>4595644024.2351189</v>
      </c>
      <c r="I34" s="6"/>
      <c r="J34" s="7">
        <v>3576258582.3885088</v>
      </c>
      <c r="K34" s="7">
        <v>3192241553.0763721</v>
      </c>
      <c r="L34" s="7">
        <v>384017029.31213665</v>
      </c>
      <c r="M34" s="6"/>
      <c r="N34" s="7">
        <v>3620837983</v>
      </c>
      <c r="O34" s="7">
        <v>3352253661</v>
      </c>
      <c r="P34" s="7">
        <v>268584322</v>
      </c>
    </row>
    <row r="35" spans="1:16">
      <c r="A35" s="4">
        <v>43586</v>
      </c>
      <c r="B35" s="5">
        <v>101.4360557512213</v>
      </c>
      <c r="C35" s="5">
        <v>103.53064517654093</v>
      </c>
      <c r="D35" s="5">
        <v>86.401655316456456</v>
      </c>
      <c r="E35" s="6"/>
      <c r="F35" s="7">
        <v>44466866359.666931</v>
      </c>
      <c r="G35" s="7">
        <v>39835241366.652695</v>
      </c>
      <c r="H35" s="7">
        <v>4631624993.0142269</v>
      </c>
      <c r="I35" s="6"/>
      <c r="J35" s="7">
        <v>4108270759.3561649</v>
      </c>
      <c r="K35" s="7">
        <v>3673213603.9139786</v>
      </c>
      <c r="L35" s="7">
        <v>435057155.44218636</v>
      </c>
      <c r="M35" s="6"/>
      <c r="N35" s="7">
        <v>4153791765</v>
      </c>
      <c r="O35" s="7">
        <v>3852731562</v>
      </c>
      <c r="P35" s="7">
        <v>301060203</v>
      </c>
    </row>
    <row r="36" spans="1:16">
      <c r="A36" s="4">
        <v>43617</v>
      </c>
      <c r="B36" s="5">
        <v>104.60698800860801</v>
      </c>
      <c r="C36" s="5">
        <v>107.04671450734031</v>
      </c>
      <c r="D36" s="5">
        <v>87.095286340558332</v>
      </c>
      <c r="E36" s="6"/>
      <c r="F36" s="7">
        <v>45856918643.152664</v>
      </c>
      <c r="G36" s="7">
        <v>41188111043.215042</v>
      </c>
      <c r="H36" s="7">
        <v>4668807599.9375973</v>
      </c>
      <c r="I36" s="6"/>
      <c r="J36" s="7">
        <v>5199761344.4071522</v>
      </c>
      <c r="K36" s="7">
        <v>4768338286.3401194</v>
      </c>
      <c r="L36" s="7">
        <v>431423058.06703281</v>
      </c>
      <c r="M36" s="6"/>
      <c r="N36" s="7">
        <v>5235770772</v>
      </c>
      <c r="O36" s="7">
        <v>4989426653</v>
      </c>
      <c r="P36" s="7">
        <v>246344119</v>
      </c>
    </row>
    <row r="37" spans="1:16">
      <c r="A37" s="4">
        <v>43647</v>
      </c>
      <c r="B37" s="5">
        <v>104.90606636447801</v>
      </c>
      <c r="C37" s="5">
        <v>107.14475790712876</v>
      </c>
      <c r="D37" s="5">
        <v>88.837339627257137</v>
      </c>
      <c r="E37" s="6"/>
      <c r="F37" s="7">
        <v>45988026632.151733</v>
      </c>
      <c r="G37" s="7">
        <v>41225834970.157837</v>
      </c>
      <c r="H37" s="7">
        <v>4762191661.9938717</v>
      </c>
      <c r="I37" s="6"/>
      <c r="J37" s="7">
        <v>4387722109.1270723</v>
      </c>
      <c r="K37" s="7">
        <v>3925314052.0647478</v>
      </c>
      <c r="L37" s="7">
        <v>462408057.06232452</v>
      </c>
      <c r="M37" s="6"/>
      <c r="N37" s="7">
        <v>4399876464</v>
      </c>
      <c r="O37" s="7">
        <v>4102395889</v>
      </c>
      <c r="P37" s="7">
        <v>297480575</v>
      </c>
    </row>
    <row r="38" spans="1:16">
      <c r="A38" s="4">
        <v>43678</v>
      </c>
      <c r="B38" s="5">
        <v>104.65858675772026</v>
      </c>
      <c r="C38" s="5">
        <v>106.72866171556478</v>
      </c>
      <c r="D38" s="5">
        <v>89.800144587620139</v>
      </c>
      <c r="E38" s="6"/>
      <c r="F38" s="7">
        <v>45879538161.075638</v>
      </c>
      <c r="G38" s="7">
        <v>41065734623.111496</v>
      </c>
      <c r="H38" s="7">
        <v>4813803537.9640999</v>
      </c>
      <c r="I38" s="6"/>
      <c r="J38" s="7">
        <v>3693280182</v>
      </c>
      <c r="K38" s="7">
        <v>3243375604.4711533</v>
      </c>
      <c r="L38" s="7">
        <v>449904577.52884674</v>
      </c>
      <c r="M38" s="6"/>
      <c r="N38" s="7">
        <v>3693280182</v>
      </c>
      <c r="O38" s="7">
        <v>3381564540</v>
      </c>
      <c r="P38" s="7">
        <v>311715642</v>
      </c>
    </row>
    <row r="39" spans="1:16">
      <c r="A39" s="4">
        <v>43709</v>
      </c>
      <c r="B39" s="5">
        <v>104.0283076451707</v>
      </c>
      <c r="C39" s="5">
        <v>105.85562045598687</v>
      </c>
      <c r="D39" s="5">
        <v>90.912346977511376</v>
      </c>
      <c r="E39" s="6"/>
      <c r="F39" s="7">
        <v>45603240577.741287</v>
      </c>
      <c r="G39" s="7">
        <v>40729816603.485229</v>
      </c>
      <c r="H39" s="7">
        <v>4873423974.2560101</v>
      </c>
      <c r="I39" s="6"/>
      <c r="J39" s="7">
        <v>3343982879.2343969</v>
      </c>
      <c r="K39" s="7">
        <v>2881441981.380723</v>
      </c>
      <c r="L39" s="7">
        <v>462540897.85367393</v>
      </c>
      <c r="M39" s="6"/>
      <c r="N39" s="7">
        <v>3339351324</v>
      </c>
      <c r="O39" s="7">
        <v>2996988527</v>
      </c>
      <c r="P39" s="7">
        <v>342362797</v>
      </c>
    </row>
    <row r="40" spans="1:16">
      <c r="A40" s="4">
        <v>43739</v>
      </c>
      <c r="B40" s="5">
        <v>104.53031911806406</v>
      </c>
      <c r="C40" s="5">
        <v>106.17858425965865</v>
      </c>
      <c r="D40" s="5">
        <v>92.699514540399647</v>
      </c>
      <c r="E40" s="6"/>
      <c r="F40" s="7">
        <v>45823309042.655945</v>
      </c>
      <c r="G40" s="7">
        <v>40854082622.015488</v>
      </c>
      <c r="H40" s="7">
        <v>4969226420.6404037</v>
      </c>
      <c r="I40" s="6"/>
      <c r="J40" s="7">
        <v>4682812324.291667</v>
      </c>
      <c r="K40" s="7">
        <v>4084271750.2636032</v>
      </c>
      <c r="L40" s="7">
        <v>598540574.02806377</v>
      </c>
      <c r="M40" s="6"/>
      <c r="N40" s="7">
        <v>4669840545</v>
      </c>
      <c r="O40" s="7">
        <v>4232697666</v>
      </c>
      <c r="P40" s="7">
        <v>437142879</v>
      </c>
    </row>
    <row r="41" spans="1:16">
      <c r="A41" s="4">
        <v>43770</v>
      </c>
      <c r="B41" s="5">
        <v>105.1558056058356</v>
      </c>
      <c r="C41" s="5">
        <v>106.26919463053233</v>
      </c>
      <c r="D41" s="5">
        <v>97.16419816495997</v>
      </c>
      <c r="E41" s="6"/>
      <c r="F41" s="7">
        <v>46097505666.879272</v>
      </c>
      <c r="G41" s="7">
        <v>40888946560.011047</v>
      </c>
      <c r="H41" s="7">
        <v>5208559106.8681908</v>
      </c>
      <c r="I41" s="6"/>
      <c r="J41" s="7">
        <v>4637944856.694561</v>
      </c>
      <c r="K41" s="7">
        <v>4009771308.8644071</v>
      </c>
      <c r="L41" s="7">
        <v>628173547.83015394</v>
      </c>
      <c r="M41" s="6"/>
      <c r="N41" s="7">
        <v>4605826125</v>
      </c>
      <c r="O41" s="7">
        <v>4150465039</v>
      </c>
      <c r="P41" s="7">
        <v>455361086</v>
      </c>
    </row>
    <row r="42" spans="1:16">
      <c r="A42" s="4">
        <v>43800</v>
      </c>
      <c r="B42" s="5">
        <v>104.86412008705173</v>
      </c>
      <c r="C42" s="5">
        <v>105.37057154541283</v>
      </c>
      <c r="D42" s="5">
        <v>101.22894751636574</v>
      </c>
      <c r="E42" s="6"/>
      <c r="F42" s="7">
        <v>45969638500.842941</v>
      </c>
      <c r="G42" s="7">
        <v>40543185481.903778</v>
      </c>
      <c r="H42" s="7">
        <v>5426453018.9391499</v>
      </c>
      <c r="I42" s="6"/>
      <c r="J42" s="7">
        <v>3416312468.6053004</v>
      </c>
      <c r="K42" s="7">
        <v>2852928160.6304345</v>
      </c>
      <c r="L42" s="7">
        <v>563384307.97486591</v>
      </c>
      <c r="M42" s="6"/>
      <c r="N42" s="7">
        <v>3392653795</v>
      </c>
      <c r="O42" s="7">
        <v>2960181099</v>
      </c>
      <c r="P42" s="7">
        <v>432472696</v>
      </c>
    </row>
    <row r="43" spans="1:16">
      <c r="A43" s="4">
        <v>43831</v>
      </c>
      <c r="B43" s="5">
        <v>103.74767290513856</v>
      </c>
      <c r="C43" s="5">
        <v>104.03895472230708</v>
      </c>
      <c r="D43" s="5">
        <v>101.65693023942039</v>
      </c>
      <c r="E43" s="6"/>
      <c r="F43" s="7">
        <v>45480217778.910324</v>
      </c>
      <c r="G43" s="7">
        <v>40030822427.79686</v>
      </c>
      <c r="H43" s="7">
        <v>5449395351.1134357</v>
      </c>
      <c r="I43" s="6"/>
      <c r="J43" s="7">
        <v>2683826473.9135289</v>
      </c>
      <c r="K43" s="7">
        <v>2299735972.0558248</v>
      </c>
      <c r="L43" s="7">
        <v>384090501.85770416</v>
      </c>
      <c r="M43" s="6"/>
      <c r="N43" s="7">
        <v>2665240418</v>
      </c>
      <c r="O43" s="7">
        <v>2374664713</v>
      </c>
      <c r="P43" s="7">
        <v>290575705</v>
      </c>
    </row>
    <row r="44" spans="1:16">
      <c r="A44" s="4">
        <v>43862</v>
      </c>
      <c r="B44" s="5">
        <v>101.40075967337661</v>
      </c>
      <c r="C44" s="5">
        <v>101.41448857041384</v>
      </c>
      <c r="D44" s="5">
        <v>101.30221733706459</v>
      </c>
      <c r="E44" s="6"/>
      <c r="F44" s="7">
        <v>44451393498.809738</v>
      </c>
      <c r="G44" s="7">
        <v>39021012796.638809</v>
      </c>
      <c r="H44" s="7">
        <v>5430380702.170908</v>
      </c>
      <c r="I44" s="6"/>
      <c r="J44" s="7">
        <v>1559171528.7642958</v>
      </c>
      <c r="K44" s="7">
        <v>1274625191.4518878</v>
      </c>
      <c r="L44" s="7">
        <v>284546337.31240797</v>
      </c>
      <c r="M44" s="6"/>
      <c r="N44" s="7">
        <v>1548373942</v>
      </c>
      <c r="O44" s="7">
        <v>1311362509</v>
      </c>
      <c r="P44" s="7">
        <v>237011433</v>
      </c>
    </row>
    <row r="45" spans="1:16">
      <c r="A45" s="4">
        <v>43891</v>
      </c>
      <c r="B45" s="5">
        <v>100.64718778826895</v>
      </c>
      <c r="C45" s="5">
        <v>100.49332183994662</v>
      </c>
      <c r="D45" s="5">
        <v>101.75159624769783</v>
      </c>
      <c r="E45" s="6"/>
      <c r="F45" s="7">
        <v>44121047646.348099</v>
      </c>
      <c r="G45" s="7">
        <v>38666577653.454681</v>
      </c>
      <c r="H45" s="7">
        <v>5454469992.8933964</v>
      </c>
      <c r="I45" s="6"/>
      <c r="J45" s="7">
        <v>2831704137.5654593</v>
      </c>
      <c r="K45" s="7">
        <v>2461320188.9414635</v>
      </c>
      <c r="L45" s="7">
        <v>370383948.62399578</v>
      </c>
      <c r="M45" s="6"/>
      <c r="N45" s="7">
        <v>2816016026</v>
      </c>
      <c r="O45" s="7">
        <v>2529176134</v>
      </c>
      <c r="P45" s="7">
        <v>286839892</v>
      </c>
    </row>
    <row r="46" spans="1:16">
      <c r="A46" s="4">
        <v>43922</v>
      </c>
      <c r="B46" s="5">
        <v>103.53994897753722</v>
      </c>
      <c r="C46" s="5">
        <v>103.66723689285602</v>
      </c>
      <c r="D46" s="5">
        <v>102.62631050200784</v>
      </c>
      <c r="E46" s="6"/>
      <c r="F46" s="7">
        <v>45389157139.180725</v>
      </c>
      <c r="G46" s="7">
        <v>39887797438.131027</v>
      </c>
      <c r="H46" s="7">
        <v>5501359701.049675</v>
      </c>
      <c r="I46" s="6"/>
      <c r="J46" s="7">
        <v>4844368075.2211399</v>
      </c>
      <c r="K46" s="7">
        <v>4413461337.7527266</v>
      </c>
      <c r="L46" s="7">
        <v>430906737.46841335</v>
      </c>
      <c r="M46" s="6"/>
      <c r="N46" s="7">
        <v>4824239122</v>
      </c>
      <c r="O46" s="7">
        <v>4562788977</v>
      </c>
      <c r="P46" s="7">
        <v>261450145</v>
      </c>
    </row>
    <row r="47" spans="1:16">
      <c r="A47" s="4">
        <v>43952</v>
      </c>
      <c r="B47" s="5">
        <v>105.87078040030235</v>
      </c>
      <c r="C47" s="5">
        <v>106.07766429802213</v>
      </c>
      <c r="D47" s="5">
        <v>104.38582333701089</v>
      </c>
      <c r="E47" s="6"/>
      <c r="F47" s="7">
        <v>46410931582.355103</v>
      </c>
      <c r="G47" s="7">
        <v>40815251887.177032</v>
      </c>
      <c r="H47" s="7">
        <v>5595679695.1780434</v>
      </c>
      <c r="I47" s="6"/>
      <c r="J47" s="7">
        <v>5130045202.5305557</v>
      </c>
      <c r="K47" s="7">
        <v>4600668052.9599991</v>
      </c>
      <c r="L47" s="7">
        <v>529377149.57055664</v>
      </c>
      <c r="M47" s="6"/>
      <c r="N47" s="7">
        <v>5115834551</v>
      </c>
      <c r="O47" s="7">
        <v>4756329754</v>
      </c>
      <c r="P47" s="7">
        <v>359504797</v>
      </c>
    </row>
    <row r="48" spans="1:16">
      <c r="A48" s="4">
        <v>43983</v>
      </c>
      <c r="B48" s="5">
        <v>106.20915040922195</v>
      </c>
      <c r="C48" s="5">
        <v>105.9366429472343</v>
      </c>
      <c r="D48" s="5">
        <v>108.16513579492994</v>
      </c>
      <c r="E48" s="6"/>
      <c r="F48" s="7">
        <v>46559263986.008972</v>
      </c>
      <c r="G48" s="7">
        <v>40760991435.724182</v>
      </c>
      <c r="H48" s="7">
        <v>5798272550.2847672</v>
      </c>
      <c r="I48" s="6"/>
      <c r="J48" s="7">
        <v>5348093748.0610266</v>
      </c>
      <c r="K48" s="7">
        <v>4714077834.8872719</v>
      </c>
      <c r="L48" s="7">
        <v>634015913.17375469</v>
      </c>
      <c r="M48" s="6"/>
      <c r="N48" s="7">
        <v>5340686416</v>
      </c>
      <c r="O48" s="7">
        <v>4873576709</v>
      </c>
      <c r="P48" s="7">
        <v>467109707</v>
      </c>
    </row>
    <row r="49" spans="1:16">
      <c r="A49" s="4">
        <v>44013</v>
      </c>
      <c r="B49" s="5">
        <v>108.03349450436708</v>
      </c>
      <c r="C49" s="5">
        <v>107.60027826271121</v>
      </c>
      <c r="D49" s="5">
        <v>111.14300435539872</v>
      </c>
      <c r="E49" s="6"/>
      <c r="F49" s="7">
        <v>47359007868.714996</v>
      </c>
      <c r="G49" s="7">
        <v>41401104459.506699</v>
      </c>
      <c r="H49" s="7">
        <v>5957903409.208271</v>
      </c>
      <c r="I49" s="6"/>
      <c r="J49" s="7">
        <v>5187465991.8331003</v>
      </c>
      <c r="K49" s="7">
        <v>4565427075.8472719</v>
      </c>
      <c r="L49" s="7">
        <v>622038915.9858284</v>
      </c>
      <c r="M49" s="6"/>
      <c r="N49" s="7">
        <v>5165911424</v>
      </c>
      <c r="O49" s="7">
        <v>4719896413</v>
      </c>
      <c r="P49" s="7">
        <v>446015011</v>
      </c>
    </row>
    <row r="50" spans="1:16">
      <c r="A50" s="4">
        <v>44044</v>
      </c>
      <c r="B50" s="5">
        <v>111.44116944905365</v>
      </c>
      <c r="C50" s="5">
        <v>111.04108634928751</v>
      </c>
      <c r="D50" s="5">
        <v>114.31285850484517</v>
      </c>
      <c r="E50" s="6"/>
      <c r="F50" s="7">
        <v>48852841843.630157</v>
      </c>
      <c r="G50" s="7">
        <v>42725016045.215179</v>
      </c>
      <c r="H50" s="7">
        <v>6127825798.4149704</v>
      </c>
      <c r="I50" s="6"/>
      <c r="J50" s="7">
        <v>5187114156.9151592</v>
      </c>
      <c r="K50" s="7">
        <v>4567287190.1796112</v>
      </c>
      <c r="L50" s="7">
        <v>619826966.73554802</v>
      </c>
      <c r="M50" s="6"/>
      <c r="N50" s="7">
        <v>5165561051</v>
      </c>
      <c r="O50" s="7">
        <v>4716096046</v>
      </c>
      <c r="P50" s="7">
        <v>449465005</v>
      </c>
    </row>
    <row r="51" spans="1:16">
      <c r="A51" s="4">
        <v>44075</v>
      </c>
      <c r="B51" s="5">
        <v>116.87758027142392</v>
      </c>
      <c r="C51" s="5">
        <v>116.5310869617155</v>
      </c>
      <c r="D51" s="5">
        <v>119.36461620464949</v>
      </c>
      <c r="E51" s="6"/>
      <c r="F51" s="7">
        <v>51236019617.295471</v>
      </c>
      <c r="G51" s="7">
        <v>44837390590.222794</v>
      </c>
      <c r="H51" s="7">
        <v>6398629027.0726662</v>
      </c>
      <c r="I51" s="6"/>
      <c r="J51" s="7">
        <v>5727160652.8997211</v>
      </c>
      <c r="K51" s="7">
        <v>4993816526.3883486</v>
      </c>
      <c r="L51" s="7">
        <v>733344126.51137257</v>
      </c>
      <c r="M51" s="6"/>
      <c r="N51" s="7">
        <v>5695431231</v>
      </c>
      <c r="O51" s="7">
        <v>5156522328</v>
      </c>
      <c r="P51" s="7">
        <v>538908903</v>
      </c>
    </row>
    <row r="52" spans="1:16">
      <c r="A52" s="4">
        <v>44105</v>
      </c>
      <c r="B52" s="5">
        <v>120.11592345914306</v>
      </c>
      <c r="C52" s="5">
        <v>119.95062777573115</v>
      </c>
      <c r="D52" s="5">
        <v>121.30237148781742</v>
      </c>
      <c r="E52" s="6"/>
      <c r="F52" s="7">
        <v>52655623057.991272</v>
      </c>
      <c r="G52" s="7">
        <v>46153119217.791504</v>
      </c>
      <c r="H52" s="7">
        <v>6502503840.1997299</v>
      </c>
      <c r="I52" s="6"/>
      <c r="J52" s="7">
        <v>6102415764.9874487</v>
      </c>
      <c r="K52" s="7">
        <v>5400000377.8323212</v>
      </c>
      <c r="L52" s="7">
        <v>702415387.15512753</v>
      </c>
      <c r="M52" s="6"/>
      <c r="N52" s="7">
        <v>6060155268</v>
      </c>
      <c r="O52" s="7">
        <v>5569173322</v>
      </c>
      <c r="P52" s="7">
        <v>490981946</v>
      </c>
    </row>
    <row r="53" spans="1:16">
      <c r="A53" s="4">
        <v>44136</v>
      </c>
      <c r="B53" s="5">
        <v>123.09836936299918</v>
      </c>
      <c r="C53" s="5">
        <v>123.22500863627819</v>
      </c>
      <c r="D53" s="5">
        <v>122.18938666585144</v>
      </c>
      <c r="E53" s="6"/>
      <c r="F53" s="7">
        <v>53963047942.067657</v>
      </c>
      <c r="G53" s="7">
        <v>47412994993.546783</v>
      </c>
      <c r="H53" s="7">
        <v>6550052948.5208397</v>
      </c>
      <c r="I53" s="6"/>
      <c r="J53" s="7">
        <v>5945369740.7709503</v>
      </c>
      <c r="K53" s="7">
        <v>5269647084.6196842</v>
      </c>
      <c r="L53" s="7">
        <v>675722656.1512661</v>
      </c>
      <c r="M53" s="6"/>
      <c r="N53" s="7">
        <v>5895962236</v>
      </c>
      <c r="O53" s="7">
        <v>5434736279</v>
      </c>
      <c r="P53" s="7">
        <v>461225957</v>
      </c>
    </row>
    <row r="54" spans="1:16">
      <c r="A54" s="4">
        <v>44166</v>
      </c>
      <c r="B54" s="5">
        <v>129.57265135704236</v>
      </c>
      <c r="C54" s="5">
        <v>130.22506412762655</v>
      </c>
      <c r="D54" s="5">
        <v>124.88980768221501</v>
      </c>
      <c r="E54" s="6"/>
      <c r="F54" s="7">
        <v>56801200806.66629</v>
      </c>
      <c r="G54" s="7">
        <v>50106389781.170593</v>
      </c>
      <c r="H54" s="7">
        <v>6694811025.4956474</v>
      </c>
      <c r="I54" s="6"/>
      <c r="J54" s="7">
        <v>6254465333.2039108</v>
      </c>
      <c r="K54" s="7">
        <v>5546322948.2542381</v>
      </c>
      <c r="L54" s="7">
        <v>708142384.9496727</v>
      </c>
      <c r="M54" s="6"/>
      <c r="N54" s="7">
        <v>6202489167</v>
      </c>
      <c r="O54" s="7">
        <v>5740930771</v>
      </c>
      <c r="P54" s="7">
        <v>461558396</v>
      </c>
    </row>
    <row r="55" spans="1:16">
      <c r="A55" s="4">
        <v>44197</v>
      </c>
      <c r="B55" s="5">
        <v>135.29909263809955</v>
      </c>
      <c r="C55" s="5">
        <v>136.05951861122477</v>
      </c>
      <c r="D55" s="5">
        <v>129.84095920022293</v>
      </c>
      <c r="E55" s="6"/>
      <c r="F55" s="7">
        <v>59311520212.083282</v>
      </c>
      <c r="G55" s="7">
        <v>52351299027.129272</v>
      </c>
      <c r="H55" s="7">
        <v>6960221184.9539948</v>
      </c>
      <c r="I55" s="6"/>
      <c r="J55" s="7">
        <v>5194145879.3305445</v>
      </c>
      <c r="K55" s="7">
        <v>4544645218.014493</v>
      </c>
      <c r="L55" s="7">
        <v>649500661.31605148</v>
      </c>
      <c r="M55" s="6"/>
      <c r="N55" s="7">
        <v>5158175340</v>
      </c>
      <c r="O55" s="7">
        <v>4715496542</v>
      </c>
      <c r="P55" s="7">
        <v>442678798</v>
      </c>
    </row>
    <row r="56" spans="1:16">
      <c r="A56" s="4">
        <v>44228</v>
      </c>
      <c r="B56" s="5">
        <v>141.16569784293762</v>
      </c>
      <c r="C56" s="5">
        <v>142.10805084222545</v>
      </c>
      <c r="D56" s="5">
        <v>134.40174106413741</v>
      </c>
      <c r="E56" s="6"/>
      <c r="F56" s="7">
        <v>61883283750.171356</v>
      </c>
      <c r="G56" s="7">
        <v>54678578461.397552</v>
      </c>
      <c r="H56" s="7">
        <v>7204705288.7738075</v>
      </c>
      <c r="I56" s="6"/>
      <c r="J56" s="7">
        <v>4130935066.8523674</v>
      </c>
      <c r="K56" s="7">
        <v>3601904625.7201447</v>
      </c>
      <c r="L56" s="7">
        <v>529030441.13222265</v>
      </c>
      <c r="M56" s="6"/>
      <c r="N56" s="7">
        <v>4108049000</v>
      </c>
      <c r="O56" s="7">
        <v>3741828239</v>
      </c>
      <c r="P56" s="7">
        <v>366220761</v>
      </c>
    </row>
    <row r="57" spans="1:16">
      <c r="A57" s="4">
        <v>44256</v>
      </c>
      <c r="B57" s="5">
        <v>146.90051747694008</v>
      </c>
      <c r="C57" s="5">
        <v>147.97129419576285</v>
      </c>
      <c r="D57" s="5">
        <v>139.21476972494438</v>
      </c>
      <c r="E57" s="6"/>
      <c r="F57" s="7">
        <v>64397276002.466827</v>
      </c>
      <c r="G57" s="7">
        <v>56934564732.721466</v>
      </c>
      <c r="H57" s="7">
        <v>7462711269.7453499</v>
      </c>
      <c r="I57" s="6"/>
      <c r="J57" s="7">
        <v>5345696389.8609171</v>
      </c>
      <c r="K57" s="7">
        <v>4717306460.2653799</v>
      </c>
      <c r="L57" s="7">
        <v>628389929.59553719</v>
      </c>
      <c r="M57" s="6"/>
      <c r="N57" s="7">
        <v>5323484355</v>
      </c>
      <c r="O57" s="7">
        <v>4900560220</v>
      </c>
      <c r="P57" s="7">
        <v>422924135</v>
      </c>
    </row>
    <row r="58" spans="1:16">
      <c r="A58" s="4">
        <v>44287</v>
      </c>
      <c r="B58" s="5">
        <v>148.08834001877909</v>
      </c>
      <c r="C58" s="5">
        <v>148.78973235680979</v>
      </c>
      <c r="D58" s="5">
        <v>143.05393416130684</v>
      </c>
      <c r="E58" s="6"/>
      <c r="F58" s="7">
        <v>64917985782.000214</v>
      </c>
      <c r="G58" s="7">
        <v>57249473247.329773</v>
      </c>
      <c r="H58" s="7">
        <v>7668512534.670433</v>
      </c>
      <c r="I58" s="6"/>
      <c r="J58" s="7">
        <v>5365077854.754508</v>
      </c>
      <c r="K58" s="7">
        <v>4728369852.3610106</v>
      </c>
      <c r="L58" s="7">
        <v>636708002.39349747</v>
      </c>
      <c r="M58" s="6"/>
      <c r="N58" s="7">
        <v>5357646999</v>
      </c>
      <c r="O58" s="7">
        <v>4923903944</v>
      </c>
      <c r="P58" s="7">
        <v>433743055</v>
      </c>
    </row>
    <row r="59" spans="1:16">
      <c r="A59" s="4">
        <v>44317</v>
      </c>
      <c r="B59" s="5">
        <v>148.00923945904958</v>
      </c>
      <c r="C59" s="5">
        <v>148.5174044900846</v>
      </c>
      <c r="D59" s="5">
        <v>144.36176732385596</v>
      </c>
      <c r="E59" s="6"/>
      <c r="F59" s="7">
        <v>64883310202.469666</v>
      </c>
      <c r="G59" s="7">
        <v>57144690298.441895</v>
      </c>
      <c r="H59" s="7">
        <v>7738619904.0277596</v>
      </c>
      <c r="I59" s="6"/>
      <c r="J59" s="7">
        <v>5095369623</v>
      </c>
      <c r="K59" s="7">
        <v>4495885104.0721149</v>
      </c>
      <c r="L59" s="7">
        <v>599484518.92788506</v>
      </c>
      <c r="M59" s="6"/>
      <c r="N59" s="7">
        <v>5095369623</v>
      </c>
      <c r="O59" s="7">
        <v>4687439106</v>
      </c>
      <c r="P59" s="7">
        <v>407930517</v>
      </c>
    </row>
    <row r="60" spans="1:16">
      <c r="A60" s="4">
        <v>44348</v>
      </c>
      <c r="B60" s="5">
        <v>148.19489145135455</v>
      </c>
      <c r="C60" s="5">
        <v>148.89519904273695</v>
      </c>
      <c r="D60" s="5">
        <v>143.1682716140366</v>
      </c>
      <c r="E60" s="6"/>
      <c r="F60" s="7">
        <v>64964695093.375488</v>
      </c>
      <c r="G60" s="7">
        <v>57290053414.514923</v>
      </c>
      <c r="H60" s="7">
        <v>7674641678.8605652</v>
      </c>
      <c r="I60" s="6"/>
      <c r="J60" s="7">
        <v>5429478638.9668512</v>
      </c>
      <c r="K60" s="7">
        <v>4859440950.960289</v>
      </c>
      <c r="L60" s="7">
        <v>570037688.00656223</v>
      </c>
      <c r="M60" s="6"/>
      <c r="N60" s="7">
        <v>5444518746</v>
      </c>
      <c r="O60" s="7">
        <v>5060395276</v>
      </c>
      <c r="P60" s="7">
        <v>384123470</v>
      </c>
    </row>
    <row r="61" spans="1:16">
      <c r="A61" s="4">
        <v>44378</v>
      </c>
      <c r="B61" s="5">
        <v>150.43254745151251</v>
      </c>
      <c r="C61" s="5">
        <v>151.43913195999141</v>
      </c>
      <c r="D61" s="5">
        <v>143.20755414782911</v>
      </c>
      <c r="E61" s="6"/>
      <c r="F61" s="7">
        <v>65945623911.841827</v>
      </c>
      <c r="G61" s="7">
        <v>58268876463.541626</v>
      </c>
      <c r="H61" s="7">
        <v>7676747448.3002357</v>
      </c>
      <c r="I61" s="6"/>
      <c r="J61" s="7">
        <v>6168394810.2994509</v>
      </c>
      <c r="K61" s="7">
        <v>5544250124.87395</v>
      </c>
      <c r="L61" s="7">
        <v>624144685.42550087</v>
      </c>
      <c r="M61" s="6"/>
      <c r="N61" s="7">
        <v>6219655709</v>
      </c>
      <c r="O61" s="7">
        <v>5787418990</v>
      </c>
      <c r="P61" s="7">
        <v>432236719</v>
      </c>
    </row>
    <row r="62" spans="1:16">
      <c r="A62" s="4">
        <v>44409</v>
      </c>
      <c r="B62" s="5">
        <v>150.25083085115355</v>
      </c>
      <c r="C62" s="5">
        <v>151.40757596472133</v>
      </c>
      <c r="D62" s="5">
        <v>141.94802504677497</v>
      </c>
      <c r="E62" s="6"/>
      <c r="F62" s="7">
        <v>65865964191.995148</v>
      </c>
      <c r="G62" s="7">
        <v>58256734737.910492</v>
      </c>
      <c r="H62" s="7">
        <v>7609229454.0846786</v>
      </c>
      <c r="I62" s="6"/>
      <c r="J62" s="7">
        <v>5107454437.0684938</v>
      </c>
      <c r="K62" s="7">
        <v>4555145464.5485029</v>
      </c>
      <c r="L62" s="7">
        <v>552308972.51999092</v>
      </c>
      <c r="M62" s="6"/>
      <c r="N62" s="7">
        <v>5164046730</v>
      </c>
      <c r="O62" s="7">
        <v>4766348951</v>
      </c>
      <c r="P62" s="7">
        <v>397697779</v>
      </c>
    </row>
    <row r="63" spans="1:16">
      <c r="A63" s="4">
        <v>44440</v>
      </c>
      <c r="B63" s="5">
        <v>150.42708629462106</v>
      </c>
      <c r="C63" s="5">
        <v>151.97574443993284</v>
      </c>
      <c r="D63" s="5">
        <v>139.31123398880584</v>
      </c>
      <c r="E63" s="6"/>
      <c r="F63" s="7">
        <v>65943229886.050293</v>
      </c>
      <c r="G63" s="7">
        <v>58475347577.696991</v>
      </c>
      <c r="H63" s="7">
        <v>7467882308.3533134</v>
      </c>
      <c r="I63" s="6"/>
      <c r="J63" s="7">
        <v>5804426346.9548569</v>
      </c>
      <c r="K63" s="7">
        <v>5212429366.1748495</v>
      </c>
      <c r="L63" s="7">
        <v>591996980.78000736</v>
      </c>
      <c r="M63" s="6"/>
      <c r="N63" s="7">
        <v>5876780692</v>
      </c>
      <c r="O63" s="7">
        <v>5454108422</v>
      </c>
      <c r="P63" s="7">
        <v>422672270</v>
      </c>
    </row>
    <row r="64" spans="1:16">
      <c r="A64" s="4">
        <v>44470</v>
      </c>
      <c r="B64" s="5">
        <v>151.37474866618777</v>
      </c>
      <c r="C64" s="5">
        <v>153.12599924825292</v>
      </c>
      <c r="D64" s="5">
        <v>138.8047422515119</v>
      </c>
      <c r="E64" s="6"/>
      <c r="F64" s="7">
        <v>66358659840.601074</v>
      </c>
      <c r="G64" s="7">
        <v>58917928398.520142</v>
      </c>
      <c r="H64" s="7">
        <v>7440731442.0809746</v>
      </c>
      <c r="I64" s="6"/>
      <c r="J64" s="7">
        <v>6517845719.5382509</v>
      </c>
      <c r="K64" s="7">
        <v>5842581198.6554623</v>
      </c>
      <c r="L64" s="7">
        <v>675264520.88278866</v>
      </c>
      <c r="M64" s="6"/>
      <c r="N64" s="7">
        <v>6608120591</v>
      </c>
      <c r="O64" s="7">
        <v>6098834760</v>
      </c>
      <c r="P64" s="7">
        <v>509285831</v>
      </c>
    </row>
    <row r="65" spans="1:16">
      <c r="A65" s="4">
        <v>44501</v>
      </c>
      <c r="B65" s="5">
        <v>152.61042378345974</v>
      </c>
      <c r="C65" s="5">
        <v>154.46101188530014</v>
      </c>
      <c r="D65" s="5">
        <v>139.32739932694491</v>
      </c>
      <c r="E65" s="6"/>
      <c r="F65" s="7">
        <v>66900346915.248962</v>
      </c>
      <c r="G65" s="7">
        <v>59431598051.922028</v>
      </c>
      <c r="H65" s="7">
        <v>7468748863.3269577</v>
      </c>
      <c r="I65" s="6"/>
      <c r="J65" s="7">
        <v>6487056815.4188271</v>
      </c>
      <c r="K65" s="7">
        <v>5783316738.0215826</v>
      </c>
      <c r="L65" s="7">
        <v>703740077.39724445</v>
      </c>
      <c r="M65" s="6"/>
      <c r="N65" s="7">
        <v>6585890091</v>
      </c>
      <c r="O65" s="7">
        <v>6044218245</v>
      </c>
      <c r="P65" s="7">
        <v>541671846</v>
      </c>
    </row>
    <row r="66" spans="1:16">
      <c r="A66" s="4">
        <v>44531</v>
      </c>
      <c r="B66" s="5">
        <v>152.57672664612741</v>
      </c>
      <c r="C66" s="5">
        <v>154.5537981148064</v>
      </c>
      <c r="D66" s="5">
        <v>138.38583854702915</v>
      </c>
      <c r="E66" s="6"/>
      <c r="F66" s="7">
        <v>66885574987.344604</v>
      </c>
      <c r="G66" s="7">
        <v>59467299189.89505</v>
      </c>
      <c r="H66" s="7">
        <v>7418275797.449604</v>
      </c>
      <c r="I66" s="6"/>
      <c r="J66" s="7">
        <v>6239693405.2995901</v>
      </c>
      <c r="K66" s="7">
        <v>5582024086.227272</v>
      </c>
      <c r="L66" s="7">
        <v>657669319.07231808</v>
      </c>
      <c r="M66" s="6"/>
      <c r="N66" s="7">
        <v>6317473517</v>
      </c>
      <c r="O66" s="7">
        <v>5847834757</v>
      </c>
      <c r="P66" s="7">
        <v>469638760</v>
      </c>
    </row>
    <row r="67" spans="1:16">
      <c r="A67" s="4">
        <v>44562</v>
      </c>
      <c r="B67" s="5">
        <v>152.17759215003846</v>
      </c>
      <c r="C67" s="5">
        <v>154.5040575038042</v>
      </c>
      <c r="D67" s="5">
        <v>135.47884856654088</v>
      </c>
      <c r="E67" s="6"/>
      <c r="F67" s="7">
        <v>66710605050.218414</v>
      </c>
      <c r="G67" s="7">
        <v>59448160612.697754</v>
      </c>
      <c r="H67" s="7">
        <v>7262444437.5207062</v>
      </c>
      <c r="I67" s="6"/>
      <c r="J67" s="7">
        <v>5019175942.2043591</v>
      </c>
      <c r="K67" s="7">
        <v>4525506640.8172045</v>
      </c>
      <c r="L67" s="7">
        <v>493669301.38715458</v>
      </c>
      <c r="M67" s="6"/>
      <c r="N67" s="7">
        <v>5102597149</v>
      </c>
      <c r="O67" s="7">
        <v>4746678018</v>
      </c>
      <c r="P67" s="7">
        <v>355919131</v>
      </c>
    </row>
    <row r="68" spans="1:16">
      <c r="A68" s="4">
        <v>44593</v>
      </c>
      <c r="B68" s="5">
        <v>152.17134156506825</v>
      </c>
      <c r="C68" s="5">
        <v>154.59597751085064</v>
      </c>
      <c r="D68" s="5">
        <v>134.76795583382699</v>
      </c>
      <c r="E68" s="6"/>
      <c r="F68" s="7">
        <v>66707864960.173676</v>
      </c>
      <c r="G68" s="7">
        <v>59483528456.304596</v>
      </c>
      <c r="H68" s="7">
        <v>7224336503.8690834</v>
      </c>
      <c r="I68" s="6"/>
      <c r="J68" s="7">
        <v>4128194976.8075881</v>
      </c>
      <c r="K68" s="7">
        <v>3637272469.326992</v>
      </c>
      <c r="L68" s="7">
        <v>490922507.48059607</v>
      </c>
      <c r="M68" s="6"/>
      <c r="N68" s="7">
        <v>4219678522</v>
      </c>
      <c r="O68" s="7">
        <v>3833265848</v>
      </c>
      <c r="P68" s="7">
        <v>386412674</v>
      </c>
    </row>
    <row r="69" spans="1:16">
      <c r="A69" s="4">
        <v>44621</v>
      </c>
      <c r="B69" s="5">
        <v>153.94061642303538</v>
      </c>
      <c r="C69" s="5">
        <v>156.51024455508355</v>
      </c>
      <c r="D69" s="5">
        <v>135.49651571353596</v>
      </c>
      <c r="E69" s="6"/>
      <c r="F69" s="7">
        <v>67483467955.381775</v>
      </c>
      <c r="G69" s="7">
        <v>60220076457.306763</v>
      </c>
      <c r="H69" s="7">
        <v>7263391498.0750198</v>
      </c>
      <c r="I69" s="6"/>
      <c r="J69" s="7">
        <v>6121299385.0690117</v>
      </c>
      <c r="K69" s="7">
        <v>5453854461.267539</v>
      </c>
      <c r="L69" s="7">
        <v>667444923.80147266</v>
      </c>
      <c r="M69" s="6"/>
      <c r="N69" s="7">
        <v>6265429703</v>
      </c>
      <c r="O69" s="7">
        <v>5747733837</v>
      </c>
      <c r="P69" s="7">
        <v>517695866</v>
      </c>
    </row>
    <row r="70" spans="1:16">
      <c r="A70" s="4">
        <v>44652</v>
      </c>
      <c r="B70" s="5">
        <v>151.81624438815885</v>
      </c>
      <c r="C70" s="5">
        <v>154.27590756719641</v>
      </c>
      <c r="D70" s="5">
        <v>134.1614425824757</v>
      </c>
      <c r="E70" s="6"/>
      <c r="F70" s="7">
        <v>66552199811.392151</v>
      </c>
      <c r="G70" s="7">
        <v>59360375901.44574</v>
      </c>
      <c r="H70" s="7">
        <v>7191823909.9463844</v>
      </c>
      <c r="I70" s="6"/>
      <c r="J70" s="7">
        <v>4433809710.7648649</v>
      </c>
      <c r="K70" s="7">
        <v>3868669296.5</v>
      </c>
      <c r="L70" s="7">
        <v>565140414.26486492</v>
      </c>
      <c r="M70" s="6"/>
      <c r="N70" s="7">
        <v>4544347903</v>
      </c>
      <c r="O70" s="7">
        <v>4072283470</v>
      </c>
      <c r="P70" s="7">
        <v>472064433</v>
      </c>
    </row>
    <row r="71" spans="1:16">
      <c r="A71" s="4">
        <v>44682</v>
      </c>
      <c r="B71" s="5">
        <v>150.10574929422211</v>
      </c>
      <c r="C71" s="5">
        <v>152.44881367433265</v>
      </c>
      <c r="D71" s="5">
        <v>133.28786235695702</v>
      </c>
      <c r="E71" s="6"/>
      <c r="F71" s="7">
        <v>65802364299.870544</v>
      </c>
      <c r="G71" s="7">
        <v>58657369307.623627</v>
      </c>
      <c r="H71" s="7">
        <v>7144994992.2468796</v>
      </c>
      <c r="I71" s="6"/>
      <c r="J71" s="7">
        <v>4345534111.4783783</v>
      </c>
      <c r="K71" s="7">
        <v>3792878510.25</v>
      </c>
      <c r="L71" s="7">
        <v>552655601.2283783</v>
      </c>
      <c r="M71" s="6"/>
      <c r="N71" s="7">
        <v>4453871527</v>
      </c>
      <c r="O71" s="7">
        <v>3992503695</v>
      </c>
      <c r="P71" s="7">
        <v>461367832</v>
      </c>
    </row>
    <row r="72" spans="1:16">
      <c r="A72" s="4">
        <v>44713</v>
      </c>
      <c r="B72" s="5">
        <v>151.71411686415794</v>
      </c>
      <c r="C72" s="5">
        <v>154.36438178618621</v>
      </c>
      <c r="D72" s="5">
        <v>132.69122692958121</v>
      </c>
      <c r="E72" s="6"/>
      <c r="F72" s="7">
        <v>66507429823.760437</v>
      </c>
      <c r="G72" s="7">
        <v>59394417917.335571</v>
      </c>
      <c r="H72" s="7">
        <v>7113011906.4248505</v>
      </c>
      <c r="I72" s="6"/>
      <c r="J72" s="7">
        <v>6134544162.8567572</v>
      </c>
      <c r="K72" s="7">
        <v>5596489560.6722279</v>
      </c>
      <c r="L72" s="7">
        <v>538054602.1845293</v>
      </c>
      <c r="M72" s="6"/>
      <c r="N72" s="7">
        <v>6287482937</v>
      </c>
      <c r="O72" s="7">
        <v>5884028498</v>
      </c>
      <c r="P72" s="7">
        <v>403454439</v>
      </c>
    </row>
    <row r="73" spans="1:16">
      <c r="A73" s="4">
        <v>44743</v>
      </c>
      <c r="B73" s="5">
        <v>151.01585059245119</v>
      </c>
      <c r="C73" s="5">
        <v>153.8633554603943</v>
      </c>
      <c r="D73" s="5">
        <v>130.5772252909475</v>
      </c>
      <c r="E73" s="6"/>
      <c r="F73" s="7">
        <v>66201328479.839905</v>
      </c>
      <c r="G73" s="7">
        <v>59201639203.50708</v>
      </c>
      <c r="H73" s="7">
        <v>6999689276.3327866</v>
      </c>
      <c r="I73" s="6"/>
      <c r="J73" s="7">
        <v>5862293466.37889</v>
      </c>
      <c r="K73" s="7">
        <v>5351471411.045454</v>
      </c>
      <c r="L73" s="7">
        <v>510822055.33343601</v>
      </c>
      <c r="M73" s="6"/>
      <c r="N73" s="7">
        <v>6000325307</v>
      </c>
      <c r="O73" s="7">
        <v>5606303383</v>
      </c>
      <c r="P73" s="7">
        <v>394021924</v>
      </c>
    </row>
    <row r="74" spans="1:16">
      <c r="A74" s="4">
        <v>44774</v>
      </c>
      <c r="B74" s="5">
        <v>152.46390754731104</v>
      </c>
      <c r="C74" s="5">
        <v>155.37993237430791</v>
      </c>
      <c r="D74" s="5">
        <v>131.53346437938691</v>
      </c>
      <c r="E74" s="6"/>
      <c r="F74" s="7">
        <v>66836118097.950256</v>
      </c>
      <c r="G74" s="7">
        <v>59785168914.09494</v>
      </c>
      <c r="H74" s="7">
        <v>7050949183.8552933</v>
      </c>
      <c r="I74" s="6"/>
      <c r="J74" s="7">
        <v>5742244055.1788616</v>
      </c>
      <c r="K74" s="7">
        <v>5138675175.136363</v>
      </c>
      <c r="L74" s="7">
        <v>603568880.04249859</v>
      </c>
      <c r="M74" s="6"/>
      <c r="N74" s="7">
        <v>5869496001</v>
      </c>
      <c r="O74" s="7">
        <v>5383373993</v>
      </c>
      <c r="P74" s="7">
        <v>486122008</v>
      </c>
    </row>
    <row r="75" spans="1:16">
      <c r="A75" s="4">
        <v>44805</v>
      </c>
      <c r="B75" s="5">
        <v>150.29997032742921</v>
      </c>
      <c r="C75" s="5">
        <v>152.8823577457151</v>
      </c>
      <c r="D75" s="5">
        <v>131.76428688756712</v>
      </c>
      <c r="E75" s="6"/>
      <c r="F75" s="7">
        <v>65887505630.178558</v>
      </c>
      <c r="G75" s="7">
        <v>58824183034.101929</v>
      </c>
      <c r="H75" s="7">
        <v>7063322596.0766449</v>
      </c>
      <c r="I75" s="6"/>
      <c r="J75" s="7">
        <v>4855813879.1831751</v>
      </c>
      <c r="K75" s="7">
        <v>4251443486.181818</v>
      </c>
      <c r="L75" s="7">
        <v>604370393.00135708</v>
      </c>
      <c r="M75" s="6"/>
      <c r="N75" s="7">
        <v>4956696439</v>
      </c>
      <c r="O75" s="7">
        <v>4453893176</v>
      </c>
      <c r="P75" s="7">
        <v>502803263</v>
      </c>
    </row>
    <row r="76" spans="1:16">
      <c r="A76" s="4">
        <v>44835</v>
      </c>
      <c r="B76" s="5">
        <v>147.93930618844473</v>
      </c>
      <c r="C76" s="5">
        <v>149.97839467943749</v>
      </c>
      <c r="D76" s="5">
        <v>133.30327655661131</v>
      </c>
      <c r="E76" s="6"/>
      <c r="F76" s="7">
        <v>64852653318.435181</v>
      </c>
      <c r="G76" s="7">
        <v>57706832036.551819</v>
      </c>
      <c r="H76" s="7">
        <v>7145821281.8834</v>
      </c>
      <c r="I76" s="6"/>
      <c r="J76" s="7">
        <v>5482993407.7948723</v>
      </c>
      <c r="K76" s="7">
        <v>4725230201.1053257</v>
      </c>
      <c r="L76" s="7">
        <v>757763206.68954659</v>
      </c>
      <c r="M76" s="6"/>
      <c r="N76" s="7">
        <v>5627282708</v>
      </c>
      <c r="O76" s="7">
        <v>5003533233</v>
      </c>
      <c r="P76" s="7">
        <v>623749475</v>
      </c>
    </row>
    <row r="77" spans="1:16">
      <c r="A77" s="4">
        <v>44866</v>
      </c>
      <c r="B77" s="5">
        <v>142.79341826864768</v>
      </c>
      <c r="C77" s="5">
        <v>143.95858075652686</v>
      </c>
      <c r="D77" s="5">
        <v>134.43019481178018</v>
      </c>
      <c r="E77" s="6"/>
      <c r="F77" s="7">
        <v>62596833050.811218</v>
      </c>
      <c r="G77" s="7">
        <v>55390602477.733063</v>
      </c>
      <c r="H77" s="7">
        <v>7206230573.0781937</v>
      </c>
      <c r="I77" s="6"/>
      <c r="J77" s="7">
        <v>4231236547.7948723</v>
      </c>
      <c r="K77" s="7">
        <v>3467087179.2028303</v>
      </c>
      <c r="L77" s="7">
        <v>764149368.59204197</v>
      </c>
      <c r="M77" s="6"/>
      <c r="N77" s="7">
        <v>4342584878</v>
      </c>
      <c r="O77" s="7">
        <v>3684323218</v>
      </c>
      <c r="P77" s="7">
        <v>658261660</v>
      </c>
    </row>
    <row r="78" spans="1:16">
      <c r="A78" s="4">
        <v>44896</v>
      </c>
      <c r="B78" s="5">
        <v>137.65811025290324</v>
      </c>
      <c r="C78" s="5">
        <v>138.43885633893768</v>
      </c>
      <c r="D78" s="5">
        <v>132.05412450112522</v>
      </c>
      <c r="E78" s="6"/>
      <c r="F78" s="7">
        <v>60345650731.460388</v>
      </c>
      <c r="G78" s="7">
        <v>53266791174.547119</v>
      </c>
      <c r="H78" s="7">
        <v>7078859556.913269</v>
      </c>
      <c r="I78" s="6"/>
      <c r="J78" s="7">
        <v>3988511085.9487185</v>
      </c>
      <c r="K78" s="7">
        <v>3458212783.0413222</v>
      </c>
      <c r="L78" s="7">
        <v>530298302.90739632</v>
      </c>
      <c r="M78" s="6"/>
      <c r="N78" s="7">
        <v>4093471904</v>
      </c>
      <c r="O78" s="7">
        <v>3670559182</v>
      </c>
      <c r="P78" s="7">
        <v>422912722</v>
      </c>
    </row>
    <row r="79" spans="1:16">
      <c r="A79" s="4">
        <v>44927</v>
      </c>
      <c r="B79" s="5">
        <v>134.25235284886489</v>
      </c>
      <c r="C79" s="5">
        <v>134.43418456962334</v>
      </c>
      <c r="D79" s="5">
        <v>132.94721358454038</v>
      </c>
      <c r="E79" s="6"/>
      <c r="F79" s="7">
        <v>58852657355.315674</v>
      </c>
      <c r="G79" s="7">
        <v>51725923093.865967</v>
      </c>
      <c r="H79" s="7">
        <v>7126734261.4496994</v>
      </c>
      <c r="I79" s="6"/>
      <c r="J79" s="7">
        <v>3526182566.0596204</v>
      </c>
      <c r="K79" s="7">
        <v>2984638560.1360383</v>
      </c>
      <c r="L79" s="7">
        <v>541544005.92358208</v>
      </c>
      <c r="M79" s="6"/>
      <c r="N79" s="7">
        <v>3604325116</v>
      </c>
      <c r="O79" s="7">
        <v>3134244503</v>
      </c>
      <c r="P79" s="7">
        <v>470080613</v>
      </c>
    </row>
    <row r="80" spans="1:16">
      <c r="A80" s="4">
        <v>44958</v>
      </c>
      <c r="B80" s="5">
        <v>132.08772550724331</v>
      </c>
      <c r="C80" s="5">
        <v>131.66205086178911</v>
      </c>
      <c r="D80" s="5">
        <v>135.14310380588478</v>
      </c>
      <c r="E80" s="6"/>
      <c r="F80" s="7">
        <v>57903742356.546021</v>
      </c>
      <c r="G80" s="7">
        <v>50659295766.624786</v>
      </c>
      <c r="H80" s="7">
        <v>7244446589.9212265</v>
      </c>
      <c r="I80" s="6"/>
      <c r="J80" s="7">
        <v>3179279978.0379405</v>
      </c>
      <c r="K80" s="7">
        <v>2570645142.0858159</v>
      </c>
      <c r="L80" s="7">
        <v>608634835.9521246</v>
      </c>
      <c r="M80" s="6"/>
      <c r="N80" s="7">
        <v>3249734936</v>
      </c>
      <c r="O80" s="7">
        <v>2702720895</v>
      </c>
      <c r="P80" s="7">
        <v>547014041</v>
      </c>
    </row>
    <row r="81" spans="1:16">
      <c r="A81" s="4">
        <v>44986</v>
      </c>
      <c r="B81" s="5">
        <v>126.87208739540662</v>
      </c>
      <c r="C81" s="5">
        <v>125.28541459825418</v>
      </c>
      <c r="D81" s="5">
        <v>138.26079866406079</v>
      </c>
      <c r="E81" s="6"/>
      <c r="F81" s="7">
        <v>55617345461.656555</v>
      </c>
      <c r="G81" s="7">
        <v>48205772520.129822</v>
      </c>
      <c r="H81" s="7">
        <v>7411572941.5267792</v>
      </c>
      <c r="I81" s="6"/>
      <c r="J81" s="7">
        <v>3834902490.1795921</v>
      </c>
      <c r="K81" s="7">
        <v>3000331214.7725635</v>
      </c>
      <c r="L81" s="7">
        <v>834571275.40702868</v>
      </c>
      <c r="M81" s="6"/>
      <c r="N81" s="7">
        <v>3903951981</v>
      </c>
      <c r="O81" s="7">
        <v>3124405062</v>
      </c>
      <c r="P81" s="7">
        <v>779546919</v>
      </c>
    </row>
    <row r="82" spans="1:16">
      <c r="A82" s="4">
        <v>45017</v>
      </c>
      <c r="B82" s="5">
        <v>125.78922292111989</v>
      </c>
      <c r="C82" s="5">
        <v>123.69064600734075</v>
      </c>
      <c r="D82" s="5">
        <v>140.85224447728879</v>
      </c>
      <c r="E82" s="6"/>
      <c r="F82" s="7">
        <v>55142646504.69165</v>
      </c>
      <c r="G82" s="7">
        <v>47592157183.002686</v>
      </c>
      <c r="H82" s="7">
        <v>7550489321.6890335</v>
      </c>
      <c r="I82" s="6"/>
      <c r="J82" s="7">
        <v>3959110753.8000002</v>
      </c>
      <c r="K82" s="7">
        <v>3255053959.3728819</v>
      </c>
      <c r="L82" s="7">
        <v>704056794.4271183</v>
      </c>
      <c r="M82" s="6"/>
      <c r="N82" s="7">
        <v>4002979017</v>
      </c>
      <c r="O82" s="7">
        <v>3369266379</v>
      </c>
      <c r="P82" s="7">
        <v>633712638</v>
      </c>
    </row>
    <row r="83" spans="1:16">
      <c r="A83" s="4">
        <v>45047</v>
      </c>
      <c r="B83" s="5">
        <v>127.73408923127123</v>
      </c>
      <c r="C83" s="5">
        <v>124.87795263413264</v>
      </c>
      <c r="D83" s="5">
        <v>148.23467076706336</v>
      </c>
      <c r="E83" s="6"/>
      <c r="F83" s="7">
        <v>55995224117.853394</v>
      </c>
      <c r="G83" s="7">
        <v>48048994344.345886</v>
      </c>
      <c r="H83" s="7">
        <v>7946229773.5075836</v>
      </c>
      <c r="I83" s="6"/>
      <c r="J83" s="7">
        <v>5198111724.64011</v>
      </c>
      <c r="K83" s="7">
        <v>4249715671.5931787</v>
      </c>
      <c r="L83" s="7">
        <v>948396053.04693127</v>
      </c>
      <c r="M83" s="6"/>
      <c r="N83" s="7">
        <v>5241309329</v>
      </c>
      <c r="O83" s="7">
        <v>4372201211</v>
      </c>
      <c r="P83" s="7">
        <v>869108118</v>
      </c>
    </row>
    <row r="84" spans="1:16">
      <c r="A84" s="4">
        <v>45078</v>
      </c>
      <c r="B84" s="5">
        <v>124.62351061493324</v>
      </c>
      <c r="C84" s="5">
        <v>120.0035780025049</v>
      </c>
      <c r="D84" s="5">
        <v>157.78414631626279</v>
      </c>
      <c r="E84" s="6"/>
      <c r="F84" s="7">
        <v>54631629263.83844</v>
      </c>
      <c r="G84" s="7">
        <v>46173492751.254517</v>
      </c>
      <c r="H84" s="7">
        <v>8458136512.5839844</v>
      </c>
      <c r="I84" s="6"/>
      <c r="J84" s="7">
        <v>4770949308.841815</v>
      </c>
      <c r="K84" s="7">
        <v>3720987967.5808825</v>
      </c>
      <c r="L84" s="7">
        <v>1049961341.2609324</v>
      </c>
      <c r="M84" s="6"/>
      <c r="N84" s="7">
        <v>4803989124</v>
      </c>
      <c r="O84" s="7">
        <v>3804920027</v>
      </c>
      <c r="P84" s="7">
        <v>999069097</v>
      </c>
    </row>
    <row r="85" spans="1:16">
      <c r="A85" s="4">
        <v>45108</v>
      </c>
      <c r="B85" s="5">
        <v>121.58543146502112</v>
      </c>
      <c r="C85" s="5">
        <v>115.11677790537047</v>
      </c>
      <c r="D85" s="5">
        <v>168.01568968840573</v>
      </c>
      <c r="E85" s="6"/>
      <c r="F85" s="7">
        <v>53299816245.787354</v>
      </c>
      <c r="G85" s="7">
        <v>44293210241.201721</v>
      </c>
      <c r="H85" s="7">
        <v>9006606004.5857239</v>
      </c>
      <c r="I85" s="6"/>
      <c r="J85" s="7">
        <v>4530480448.3278236</v>
      </c>
      <c r="K85" s="7">
        <v>3471188900.9926472</v>
      </c>
      <c r="L85" s="7">
        <v>1059291547.3351765</v>
      </c>
      <c r="M85" s="6"/>
      <c r="N85" s="7">
        <v>4555580063</v>
      </c>
      <c r="O85" s="7">
        <v>3549486395</v>
      </c>
      <c r="P85" s="7">
        <v>1006093668</v>
      </c>
    </row>
    <row r="86" spans="1:16">
      <c r="A86" s="4">
        <v>45139</v>
      </c>
      <c r="B86" s="5">
        <v>118.52623357106442</v>
      </c>
      <c r="C86" s="5">
        <v>110.24061112878418</v>
      </c>
      <c r="D86" s="5">
        <v>177.9982065232393</v>
      </c>
      <c r="E86" s="6"/>
      <c r="F86" s="7">
        <v>51958745332.580933</v>
      </c>
      <c r="G86" s="7">
        <v>42417019088.735291</v>
      </c>
      <c r="H86" s="7">
        <v>9541726243.8457031</v>
      </c>
      <c r="I86" s="6"/>
      <c r="J86" s="7">
        <v>4401173141.9724131</v>
      </c>
      <c r="K86" s="7">
        <v>3262484022.6699386</v>
      </c>
      <c r="L86" s="7">
        <v>1138689119.3024745</v>
      </c>
      <c r="M86" s="6"/>
      <c r="N86" s="7">
        <v>4419460565</v>
      </c>
      <c r="O86" s="7">
        <v>3331985562</v>
      </c>
      <c r="P86" s="7">
        <v>1087475003</v>
      </c>
    </row>
    <row r="87" spans="1:16">
      <c r="A87" s="4">
        <v>45170</v>
      </c>
      <c r="B87" s="5">
        <v>117.41309238379442</v>
      </c>
      <c r="C87" s="5">
        <v>107.5235493451048</v>
      </c>
      <c r="D87" s="5">
        <v>188.3975766761362</v>
      </c>
      <c r="E87" s="6"/>
      <c r="F87" s="7">
        <v>51470773870.686035</v>
      </c>
      <c r="G87" s="7">
        <v>41371581655.437988</v>
      </c>
      <c r="H87" s="7">
        <v>10099192215.2481</v>
      </c>
      <c r="I87" s="6"/>
      <c r="J87" s="7">
        <v>4367842417.2882757</v>
      </c>
      <c r="K87" s="7">
        <v>3206006052.884521</v>
      </c>
      <c r="L87" s="7">
        <v>1161836364.4037547</v>
      </c>
      <c r="M87" s="6"/>
      <c r="N87" s="7">
        <v>4385991347</v>
      </c>
      <c r="O87" s="7">
        <v>3270286876</v>
      </c>
      <c r="P87" s="7">
        <v>1115704471</v>
      </c>
    </row>
    <row r="88" spans="1:16">
      <c r="A88" s="4">
        <v>45200</v>
      </c>
      <c r="B88" s="5">
        <v>116.53936068963556</v>
      </c>
      <c r="C88" s="5">
        <v>104.63124688210603</v>
      </c>
      <c r="D88" s="5">
        <v>202.01260391382289</v>
      </c>
      <c r="E88" s="6"/>
      <c r="F88" s="7">
        <v>51087753156.891174</v>
      </c>
      <c r="G88" s="7">
        <v>40258717280.619751</v>
      </c>
      <c r="H88" s="7">
        <v>10829035876.271439</v>
      </c>
      <c r="I88" s="6"/>
      <c r="J88" s="7">
        <v>5099972694</v>
      </c>
      <c r="K88" s="7">
        <v>3612365826.2871165</v>
      </c>
      <c r="L88" s="7">
        <v>1487606867.7128835</v>
      </c>
      <c r="M88" s="6"/>
      <c r="N88" s="7">
        <v>5099972694</v>
      </c>
      <c r="O88" s="7">
        <v>3689320988</v>
      </c>
      <c r="P88" s="7">
        <v>1410651706</v>
      </c>
    </row>
    <row r="89" spans="1:16">
      <c r="A89" s="4">
        <v>45231</v>
      </c>
      <c r="B89" s="5">
        <v>117.83020014123666</v>
      </c>
      <c r="C89" s="5">
        <v>104.16019132286493</v>
      </c>
      <c r="D89" s="5">
        <v>215.94985263151361</v>
      </c>
      <c r="E89" s="6"/>
      <c r="F89" s="7">
        <v>51653622807.096313</v>
      </c>
      <c r="G89" s="7">
        <v>40077470347.719116</v>
      </c>
      <c r="H89" s="7">
        <v>11576152459.37719</v>
      </c>
      <c r="I89" s="6"/>
      <c r="J89" s="7">
        <v>4797106198</v>
      </c>
      <c r="K89" s="7">
        <v>3285840246.3022113</v>
      </c>
      <c r="L89" s="7">
        <v>1511265951.6977887</v>
      </c>
      <c r="M89" s="6"/>
      <c r="N89" s="7">
        <v>4797106198</v>
      </c>
      <c r="O89" s="7">
        <v>3351721755</v>
      </c>
      <c r="P89" s="7">
        <v>1445384443</v>
      </c>
    </row>
    <row r="90" spans="1:16">
      <c r="A90" s="4">
        <v>45261</v>
      </c>
      <c r="B90" s="5">
        <v>117.16218149781315</v>
      </c>
      <c r="C90" s="5">
        <v>101.64451817281142</v>
      </c>
      <c r="D90" s="5">
        <v>228.54380188594496</v>
      </c>
      <c r="E90" s="6"/>
      <c r="F90" s="7">
        <v>51360781218.147583</v>
      </c>
      <c r="G90" s="7">
        <v>39109520742.449036</v>
      </c>
      <c r="H90" s="7">
        <v>12251260475.698578</v>
      </c>
      <c r="I90" s="6"/>
      <c r="J90" s="7">
        <v>3695669497</v>
      </c>
      <c r="K90" s="7">
        <v>2490263177.7712178</v>
      </c>
      <c r="L90" s="7">
        <v>1205406319.2287822</v>
      </c>
      <c r="M90" s="6"/>
      <c r="N90" s="7">
        <v>3695669497</v>
      </c>
      <c r="O90" s="7">
        <v>2537072636</v>
      </c>
      <c r="P90" s="7">
        <v>1158596861</v>
      </c>
    </row>
    <row r="91" spans="1:16">
      <c r="A91" s="4">
        <v>45292</v>
      </c>
      <c r="B91" s="5">
        <v>117.50537872342773</v>
      </c>
      <c r="C91" s="5">
        <v>100.58305356571002</v>
      </c>
      <c r="D91" s="5">
        <v>238.96928455289853</v>
      </c>
      <c r="E91" s="6"/>
      <c r="F91" s="7">
        <v>51511229745.087952</v>
      </c>
      <c r="G91" s="7">
        <v>38701103517.250244</v>
      </c>
      <c r="H91" s="7">
        <v>12810126227.837723</v>
      </c>
      <c r="I91" s="6"/>
      <c r="J91" s="7">
        <v>3676631093</v>
      </c>
      <c r="K91" s="7">
        <v>2576221334.9372692</v>
      </c>
      <c r="L91" s="7">
        <v>1100409758.0627308</v>
      </c>
      <c r="M91" s="6"/>
      <c r="N91" s="7">
        <v>3676631093</v>
      </c>
      <c r="O91" s="7">
        <v>2624646548</v>
      </c>
      <c r="P91" s="7">
        <v>1051984545</v>
      </c>
    </row>
    <row r="92" spans="1:16">
      <c r="A92" s="4">
        <v>45323</v>
      </c>
      <c r="B92" s="5">
        <v>118.72117652347849</v>
      </c>
      <c r="C92" s="5">
        <v>100.12547995813843</v>
      </c>
      <c r="D92" s="5">
        <v>252.1960929663741</v>
      </c>
      <c r="E92" s="6"/>
      <c r="F92" s="7">
        <v>52044203133.049988</v>
      </c>
      <c r="G92" s="7">
        <v>38525044002.992004</v>
      </c>
      <c r="H92" s="7">
        <v>13519159130.058014</v>
      </c>
      <c r="I92" s="6"/>
      <c r="J92" s="7">
        <v>3712253366</v>
      </c>
      <c r="K92" s="7">
        <v>2394585627.8275862</v>
      </c>
      <c r="L92" s="7">
        <v>1317667738.1724138</v>
      </c>
      <c r="M92" s="6"/>
      <c r="N92" s="7">
        <v>3712253366</v>
      </c>
      <c r="O92" s="7">
        <v>2436595902</v>
      </c>
      <c r="P92" s="7">
        <v>1275657464</v>
      </c>
    </row>
    <row r="93" spans="1:16">
      <c r="A93" s="4">
        <v>45352</v>
      </c>
      <c r="B93" s="5">
        <v>119.62511042273216</v>
      </c>
      <c r="C93" s="5">
        <v>99.647327629401957</v>
      </c>
      <c r="D93" s="5">
        <v>263.02027067847155</v>
      </c>
      <c r="E93" s="6"/>
      <c r="F93" s="7">
        <v>52440463689.500122</v>
      </c>
      <c r="G93" s="7">
        <v>38341066462.885254</v>
      </c>
      <c r="H93" s="7">
        <v>14099397226.614822</v>
      </c>
      <c r="I93" s="6"/>
      <c r="J93" s="7">
        <v>4231163046.6296816</v>
      </c>
      <c r="K93" s="7">
        <v>2816353674.6658449</v>
      </c>
      <c r="L93" s="7">
        <v>1414809371.9638367</v>
      </c>
      <c r="M93" s="6"/>
      <c r="N93" s="7">
        <v>4225302710</v>
      </c>
      <c r="O93" s="7">
        <v>2862234123</v>
      </c>
      <c r="P93" s="7">
        <v>1363068587</v>
      </c>
    </row>
    <row r="94" spans="1:16">
      <c r="A94" s="4">
        <v>45383</v>
      </c>
      <c r="B94" s="5">
        <v>120.56235525394354</v>
      </c>
      <c r="C94" s="5">
        <v>98.807390284707779</v>
      </c>
      <c r="D94" s="5">
        <v>276.71365194153464</v>
      </c>
      <c r="E94" s="6"/>
      <c r="F94" s="7">
        <v>52851326871.700134</v>
      </c>
      <c r="G94" s="7">
        <v>38017885758.257141</v>
      </c>
      <c r="H94" s="7">
        <v>14833441113.442947</v>
      </c>
      <c r="I94" s="6"/>
      <c r="J94" s="7">
        <v>4369973936</v>
      </c>
      <c r="K94" s="7">
        <v>2931873254.74476</v>
      </c>
      <c r="L94" s="7">
        <v>1438100681.25524</v>
      </c>
      <c r="M94" s="6"/>
      <c r="N94" s="7">
        <v>4369973936</v>
      </c>
      <c r="O94" s="7">
        <v>2979635601</v>
      </c>
      <c r="P94" s="7">
        <v>1390338335</v>
      </c>
    </row>
    <row r="95" spans="1:16">
      <c r="A95" s="4">
        <v>45413</v>
      </c>
      <c r="B95" s="5">
        <v>120.55324087096307</v>
      </c>
      <c r="C95" s="5">
        <v>96.890543124484779</v>
      </c>
      <c r="D95" s="5">
        <v>290.39773115004516</v>
      </c>
      <c r="E95" s="6"/>
      <c r="F95" s="7">
        <v>52847331368.849182</v>
      </c>
      <c r="G95" s="7">
        <v>37280345012.130615</v>
      </c>
      <c r="H95" s="7">
        <v>15566986356.718536</v>
      </c>
      <c r="I95" s="6"/>
      <c r="J95" s="7">
        <v>5194116221.7891827</v>
      </c>
      <c r="K95" s="7">
        <v>3512174925.4666662</v>
      </c>
      <c r="L95" s="7">
        <v>1681941296.3225164</v>
      </c>
      <c r="M95" s="6"/>
      <c r="N95" s="7">
        <v>5186922155</v>
      </c>
      <c r="O95" s="7">
        <v>3564989586</v>
      </c>
      <c r="P95" s="7">
        <v>1621932569</v>
      </c>
    </row>
    <row r="96" spans="1:16">
      <c r="A96" s="4">
        <v>45444</v>
      </c>
      <c r="B96" s="5">
        <v>120.65096994187346</v>
      </c>
      <c r="C96" s="5">
        <v>95.430710782490166</v>
      </c>
      <c r="D96" s="5">
        <v>301.67521779076111</v>
      </c>
      <c r="E96" s="6"/>
      <c r="F96" s="7">
        <v>52890173191.743835</v>
      </c>
      <c r="G96" s="7">
        <v>36718648776.208984</v>
      </c>
      <c r="H96" s="7">
        <v>16171524415.534821</v>
      </c>
      <c r="I96" s="6"/>
      <c r="J96" s="7">
        <v>4813791131.7364779</v>
      </c>
      <c r="K96" s="7">
        <v>3159291731.6592588</v>
      </c>
      <c r="L96" s="7">
        <v>1654499400.077219</v>
      </c>
      <c r="M96" s="6"/>
      <c r="N96" s="7">
        <v>4807123831</v>
      </c>
      <c r="O96" s="7">
        <v>3206799878</v>
      </c>
      <c r="P96" s="7">
        <v>1600323953</v>
      </c>
    </row>
    <row r="97" spans="1:16">
      <c r="A97" s="4">
        <v>45474</v>
      </c>
      <c r="B97" s="5">
        <v>123.26186920132776</v>
      </c>
      <c r="C97" s="5">
        <v>96.399858027511826</v>
      </c>
      <c r="D97" s="5">
        <v>316.07017215008113</v>
      </c>
      <c r="E97" s="6"/>
      <c r="F97" s="7">
        <v>54034721918.416016</v>
      </c>
      <c r="G97" s="7">
        <v>37091545268.445007</v>
      </c>
      <c r="H97" s="7">
        <v>16943176649.97097</v>
      </c>
      <c r="I97" s="6"/>
      <c r="J97" s="7">
        <v>5675029175</v>
      </c>
      <c r="K97" s="7">
        <v>3844085393.2286768</v>
      </c>
      <c r="L97" s="7">
        <v>1830943781.7713232</v>
      </c>
      <c r="M97" s="6"/>
      <c r="N97" s="7">
        <v>5675029175</v>
      </c>
      <c r="O97" s="7">
        <v>3897074039</v>
      </c>
      <c r="P97" s="7">
        <v>1777955136</v>
      </c>
    </row>
    <row r="98" spans="1:16">
      <c r="A98" s="4">
        <v>45505</v>
      </c>
      <c r="B98" s="5">
        <v>124.10741218132024</v>
      </c>
      <c r="C98" s="5">
        <v>96.007197226037846</v>
      </c>
      <c r="D98" s="5">
        <v>325.80320937853145</v>
      </c>
      <c r="E98" s="6"/>
      <c r="F98" s="7">
        <v>54405385450.374451</v>
      </c>
      <c r="G98" s="7">
        <v>36940462100.989929</v>
      </c>
      <c r="H98" s="7">
        <v>17464923349.384521</v>
      </c>
      <c r="I98" s="6"/>
      <c r="J98" s="7">
        <v>4771836673.9308443</v>
      </c>
      <c r="K98" s="7">
        <v>3111400855.2148147</v>
      </c>
      <c r="L98" s="7">
        <v>1660435818.7160296</v>
      </c>
      <c r="M98" s="6"/>
      <c r="N98" s="7">
        <v>4778445866</v>
      </c>
      <c r="O98" s="7">
        <v>3158188838</v>
      </c>
      <c r="P98" s="7">
        <v>1620257028</v>
      </c>
    </row>
    <row r="99" spans="1:16">
      <c r="A99" s="4">
        <v>45536</v>
      </c>
      <c r="B99" s="5">
        <v>125.30683506194802</v>
      </c>
      <c r="C99" s="5">
        <v>95.900764048071522</v>
      </c>
      <c r="D99" s="5">
        <v>336.37571638616868</v>
      </c>
      <c r="E99" s="6"/>
      <c r="F99" s="7">
        <v>54931180509.602783</v>
      </c>
      <c r="G99" s="7">
        <v>36899510058.949829</v>
      </c>
      <c r="H99" s="7">
        <v>18031670450.652893</v>
      </c>
      <c r="I99" s="6"/>
      <c r="J99" s="7">
        <v>4893637476.5165749</v>
      </c>
      <c r="K99" s="7">
        <v>3165054010.8444443</v>
      </c>
      <c r="L99" s="7">
        <v>1728583465.6721306</v>
      </c>
      <c r="M99" s="6"/>
      <c r="N99" s="7">
        <v>4907193259</v>
      </c>
      <c r="O99" s="7">
        <v>3212648808</v>
      </c>
      <c r="P99" s="7">
        <v>1694544451</v>
      </c>
    </row>
    <row r="100" spans="1:16">
      <c r="A100" s="4">
        <v>45566</v>
      </c>
      <c r="B100" s="5">
        <v>125.5015243027366</v>
      </c>
      <c r="C100" s="5">
        <v>95.540050013974593</v>
      </c>
      <c r="D100" s="5">
        <v>340.55694119162297</v>
      </c>
      <c r="E100" s="6"/>
      <c r="F100" s="7">
        <v>55016527089.649658</v>
      </c>
      <c r="G100" s="7">
        <v>36760718973.584839</v>
      </c>
      <c r="H100" s="7">
        <v>18255808116.064781</v>
      </c>
      <c r="I100" s="6"/>
      <c r="J100" s="7">
        <v>5185319274.046896</v>
      </c>
      <c r="K100" s="7">
        <v>3473574740.9221258</v>
      </c>
      <c r="L100" s="7">
        <v>1711744533.1247702</v>
      </c>
      <c r="M100" s="6"/>
      <c r="N100" s="7">
        <v>5206864922</v>
      </c>
      <c r="O100" s="7">
        <v>3521456097</v>
      </c>
      <c r="P100" s="7">
        <v>1685408825</v>
      </c>
    </row>
    <row r="101" spans="1:16">
      <c r="A101" s="4">
        <v>45597</v>
      </c>
      <c r="B101" s="5">
        <v>125.59423332119989</v>
      </c>
      <c r="C101" s="5">
        <v>95.419552093039854</v>
      </c>
      <c r="D101" s="5">
        <v>342.17999236861851</v>
      </c>
      <c r="E101" s="6"/>
      <c r="F101" s="7">
        <v>55057168255.197876</v>
      </c>
      <c r="G101" s="7">
        <v>36714355273.673279</v>
      </c>
      <c r="H101" s="7">
        <v>18342812981.524597</v>
      </c>
      <c r="I101" s="6"/>
      <c r="J101" s="7">
        <v>4837747363.5482092</v>
      </c>
      <c r="K101" s="7">
        <v>3239476546.3906054</v>
      </c>
      <c r="L101" s="7">
        <v>1598270817.1576037</v>
      </c>
      <c r="M101" s="6"/>
      <c r="N101" s="7">
        <v>4864549288</v>
      </c>
      <c r="O101" s="7">
        <v>3284130985</v>
      </c>
      <c r="P101" s="7">
        <v>1580418303</v>
      </c>
    </row>
    <row r="102" spans="1:16">
      <c r="A102" s="4">
        <v>45627</v>
      </c>
      <c r="B102" s="5">
        <v>126.73377410127141</v>
      </c>
      <c r="C102" s="5">
        <v>96.04957420416541</v>
      </c>
      <c r="D102" s="5">
        <v>346.97672133331577</v>
      </c>
      <c r="E102" s="6"/>
      <c r="F102" s="7">
        <v>55556712595.753723</v>
      </c>
      <c r="G102" s="7">
        <v>36956767390.590149</v>
      </c>
      <c r="H102" s="7">
        <v>18599945205.163551</v>
      </c>
      <c r="I102" s="6"/>
      <c r="J102" s="7">
        <v>4195213837.5558619</v>
      </c>
      <c r="K102" s="7">
        <v>2732675294.6881189</v>
      </c>
      <c r="L102" s="7">
        <v>1462538542.867743</v>
      </c>
      <c r="M102" s="6"/>
      <c r="N102" s="7">
        <v>4212645474</v>
      </c>
      <c r="O102" s="7">
        <v>2766919346</v>
      </c>
      <c r="P102" s="7">
        <v>1445726128</v>
      </c>
    </row>
    <row r="103" spans="1:16">
      <c r="A103" s="4">
        <v>45658</v>
      </c>
      <c r="B103" s="5">
        <v>131.7508627724774</v>
      </c>
      <c r="C103" s="5">
        <v>99.7974157597436</v>
      </c>
      <c r="D103" s="5">
        <v>361.10412496952159</v>
      </c>
      <c r="E103" s="6"/>
      <c r="F103" s="7">
        <v>57756070701.753723</v>
      </c>
      <c r="G103" s="7">
        <v>38398815517.652893</v>
      </c>
      <c r="H103" s="7">
        <v>19357255184.100822</v>
      </c>
      <c r="I103" s="6"/>
      <c r="J103" s="7">
        <v>5875989199</v>
      </c>
      <c r="K103" s="7">
        <v>4018269462</v>
      </c>
      <c r="L103" s="7">
        <v>1857719737</v>
      </c>
      <c r="M103" s="6"/>
      <c r="N103" s="7">
        <v>5875989199</v>
      </c>
      <c r="O103" s="7">
        <v>4018269462</v>
      </c>
      <c r="P103" s="7">
        <v>1857719737</v>
      </c>
    </row>
    <row r="104" spans="1:16">
      <c r="A104" s="4">
        <v>45689</v>
      </c>
      <c r="B104" s="5">
        <v>131.57246572927329</v>
      </c>
      <c r="C104" s="5">
        <v>98.818927320398913</v>
      </c>
      <c r="D104" s="5">
        <v>366.66856911924191</v>
      </c>
      <c r="E104" s="6"/>
      <c r="F104" s="7">
        <v>57677866187.388794</v>
      </c>
      <c r="G104" s="7">
        <v>38022324836.180664</v>
      </c>
      <c r="H104" s="7">
        <v>19655541351.208176</v>
      </c>
      <c r="I104" s="6"/>
      <c r="J104" s="7">
        <v>3634048851.6350975</v>
      </c>
      <c r="K104" s="7">
        <v>2018094946.3553302</v>
      </c>
      <c r="L104" s="7">
        <v>1615953905.2797673</v>
      </c>
      <c r="M104" s="6"/>
      <c r="N104" s="7">
        <v>3613915617</v>
      </c>
      <c r="O104" s="7">
        <v>1992805536</v>
      </c>
      <c r="P104" s="7">
        <v>1621110081</v>
      </c>
    </row>
    <row r="105" spans="1:16">
      <c r="A105" s="4">
        <v>45717</v>
      </c>
      <c r="B105" s="5">
        <v>132.28528716188228</v>
      </c>
      <c r="C105" s="5">
        <v>95.635101662481091</v>
      </c>
      <c r="D105" s="5">
        <v>395.35047700085966</v>
      </c>
      <c r="E105" s="6"/>
      <c r="F105" s="7">
        <v>57990348126.354065</v>
      </c>
      <c r="G105" s="7">
        <v>36797291771.466064</v>
      </c>
      <c r="H105" s="7">
        <v>21193056354.888092</v>
      </c>
      <c r="I105" s="6"/>
      <c r="J105" s="7">
        <v>4543644985.5949726</v>
      </c>
      <c r="K105" s="7">
        <v>1591320609.9512196</v>
      </c>
      <c r="L105" s="7">
        <v>2952324375.6437531</v>
      </c>
      <c r="M105" s="6"/>
      <c r="N105" s="7">
        <v>4505886163</v>
      </c>
      <c r="O105" s="7">
        <v>1553432024</v>
      </c>
      <c r="P105" s="7">
        <v>2952454139</v>
      </c>
    </row>
    <row r="106" spans="1:16">
      <c r="A106" s="4">
        <v>45748</v>
      </c>
      <c r="B106" s="5">
        <v>132.17184747387313</v>
      </c>
      <c r="C106" s="5">
        <v>90.544387461266041</v>
      </c>
      <c r="D106" s="5">
        <v>430.96257722092525</v>
      </c>
      <c r="E106" s="6"/>
      <c r="F106" s="7">
        <v>57940619187.17926</v>
      </c>
      <c r="G106" s="7">
        <v>34838549714.095032</v>
      </c>
      <c r="H106" s="7">
        <v>23102069473.084312</v>
      </c>
      <c r="I106" s="6"/>
      <c r="J106" s="7">
        <v>4320244996.8251753</v>
      </c>
      <c r="K106" s="7">
        <v>973131197.37371123</v>
      </c>
      <c r="L106" s="7">
        <v>3347113799.4514642</v>
      </c>
      <c r="M106" s="6"/>
      <c r="N106" s="7">
        <v>4278358965</v>
      </c>
      <c r="O106" s="7">
        <v>946303019</v>
      </c>
      <c r="P106" s="7">
        <v>3332055946</v>
      </c>
    </row>
    <row r="107" spans="1:16">
      <c r="A107" s="4">
        <v>45778</v>
      </c>
      <c r="B107" s="5">
        <v>130.76323777516311</v>
      </c>
      <c r="C107" s="5">
        <v>82.992595460356313</v>
      </c>
      <c r="D107" s="5">
        <v>473.64808045842341</v>
      </c>
      <c r="E107" s="6"/>
      <c r="F107" s="7">
        <v>57323122195.980286</v>
      </c>
      <c r="G107" s="7">
        <v>31932864575.226013</v>
      </c>
      <c r="H107" s="7">
        <v>25390257620.754333</v>
      </c>
      <c r="I107" s="6"/>
      <c r="J107" s="7">
        <v>4576619230.59021</v>
      </c>
      <c r="K107" s="7">
        <v>606489786.59767139</v>
      </c>
      <c r="L107" s="7">
        <v>3970129443.9925385</v>
      </c>
      <c r="M107" s="6"/>
      <c r="N107" s="7">
        <v>4532247576</v>
      </c>
      <c r="O107" s="7">
        <v>587489480</v>
      </c>
      <c r="P107" s="7">
        <v>3944758096</v>
      </c>
    </row>
    <row r="108" spans="1:16">
      <c r="A108" s="4">
        <v>45809</v>
      </c>
      <c r="B108" s="5">
        <v>131.86494815916575</v>
      </c>
      <c r="C108" s="5">
        <v>76.265003476269783</v>
      </c>
      <c r="D108" s="5">
        <v>530.94642083770236</v>
      </c>
      <c r="E108" s="6"/>
      <c r="F108" s="7">
        <v>57806082698.039368</v>
      </c>
      <c r="G108" s="7">
        <v>29344304926.57843</v>
      </c>
      <c r="H108" s="7">
        <v>28461777771.46096</v>
      </c>
      <c r="I108" s="6"/>
      <c r="J108" s="7">
        <v>5296751633.7955179</v>
      </c>
      <c r="K108" s="7">
        <v>570732083.01167321</v>
      </c>
      <c r="L108" s="7">
        <v>4726019550.7838449</v>
      </c>
      <c r="M108" s="6"/>
      <c r="N108" s="7">
        <v>5238061865</v>
      </c>
      <c r="O108" s="7">
        <v>551421599</v>
      </c>
      <c r="P108" s="7">
        <v>4686640266</v>
      </c>
    </row>
    <row r="109" spans="1:16">
      <c r="A109" s="4">
        <v>45839</v>
      </c>
      <c r="B109" s="5">
        <v>130.6156070222184</v>
      </c>
      <c r="C109" s="5">
        <v>67.393619074618499</v>
      </c>
      <c r="D109" s="5">
        <v>584.40605950722659</v>
      </c>
      <c r="E109" s="6"/>
      <c r="F109" s="7">
        <v>57258404804.189453</v>
      </c>
      <c r="G109" s="7">
        <v>25930883342.142944</v>
      </c>
      <c r="H109" s="7">
        <v>31327521462.046463</v>
      </c>
      <c r="I109" s="6"/>
      <c r="J109" s="7">
        <v>5127351281.1500702</v>
      </c>
      <c r="K109" s="7">
        <v>430663808.79323792</v>
      </c>
      <c r="L109" s="7">
        <v>4696687472.3568325</v>
      </c>
      <c r="M109" s="6"/>
      <c r="N109" s="7">
        <v>5063436930</v>
      </c>
      <c r="O109" s="7">
        <v>415013119</v>
      </c>
      <c r="P109" s="7">
        <v>4648423811</v>
      </c>
    </row>
    <row r="110" spans="1:16">
      <c r="A110" s="4">
        <v>45870</v>
      </c>
      <c r="B110" s="5">
        <v>129.26748687552484</v>
      </c>
      <c r="C110" s="5">
        <v>60.146485291789219</v>
      </c>
      <c r="D110" s="5">
        <v>625.39947517835571</v>
      </c>
      <c r="E110" s="6"/>
      <c r="F110" s="7">
        <v>56667424822.211243</v>
      </c>
      <c r="G110" s="7">
        <v>23142420824.951538</v>
      </c>
      <c r="H110" s="7">
        <v>33525003997.259651</v>
      </c>
      <c r="I110" s="6"/>
      <c r="J110" s="7">
        <v>4180856691.9526463</v>
      </c>
      <c r="K110" s="7">
        <v>322938338.0234375</v>
      </c>
      <c r="L110" s="7">
        <v>3857918353.9292088</v>
      </c>
      <c r="M110" s="6"/>
      <c r="N110" s="7">
        <v>4157694051</v>
      </c>
      <c r="O110" s="7">
        <v>310797799</v>
      </c>
      <c r="P110" s="7">
        <v>3846896252</v>
      </c>
    </row>
    <row r="111" spans="1:16">
      <c r="A111" s="4">
        <v>45901</v>
      </c>
      <c r="B111" s="5">
        <v>128.46821899662049</v>
      </c>
      <c r="C111" s="5">
        <v>52.612481588836616</v>
      </c>
      <c r="D111" s="5">
        <v>672.94033256559987</v>
      </c>
      <c r="E111" s="6"/>
      <c r="F111" s="7">
        <v>56317047062.61084</v>
      </c>
      <c r="G111" s="7">
        <v>20243580047.396179</v>
      </c>
      <c r="H111" s="7">
        <v>36073467015.214661</v>
      </c>
      <c r="I111" s="6"/>
      <c r="J111" s="7">
        <v>4543259716.9162016</v>
      </c>
      <c r="K111" s="7">
        <v>266213233.2890625</v>
      </c>
      <c r="L111" s="7">
        <v>4277046483.6271391</v>
      </c>
      <c r="M111" s="6"/>
      <c r="N111" s="7">
        <v>4505504096</v>
      </c>
      <c r="O111" s="7">
        <v>256205217</v>
      </c>
      <c r="P111" s="7">
        <v>4249298879</v>
      </c>
    </row>
    <row r="112" spans="1:16">
      <c r="A112" s="4">
        <v>45931</v>
      </c>
      <c r="B112" s="5">
        <v>127.32379463659677</v>
      </c>
      <c r="C112" s="5">
        <v>44.360977743264527</v>
      </c>
      <c r="D112" s="5">
        <v>722.80861628851301</v>
      </c>
      <c r="E112" s="6"/>
      <c r="F112" s="7">
        <v>55815361890.617065</v>
      </c>
      <c r="G112" s="7">
        <v>17068668437.739685</v>
      </c>
      <c r="H112" s="7">
        <v>38746693452.877335</v>
      </c>
      <c r="I112" s="6"/>
      <c r="J112" s="7">
        <v>4683634102.0530729</v>
      </c>
      <c r="K112" s="7">
        <v>298663131.265625</v>
      </c>
      <c r="L112" s="7">
        <v>4384970970.7874479</v>
      </c>
      <c r="M112" s="6"/>
      <c r="N112" s="7">
        <v>4644711935</v>
      </c>
      <c r="O112" s="7">
        <v>287435194</v>
      </c>
      <c r="P112" s="7">
        <v>4357276741</v>
      </c>
    </row>
    <row r="113" spans="1:16">
      <c r="A113" s="4">
        <v>45962</v>
      </c>
      <c r="B113" s="5">
        <v>125.75901178486686</v>
      </c>
      <c r="C113" s="5">
        <v>36.582018033121749</v>
      </c>
      <c r="D113" s="5">
        <v>765.84752623331894</v>
      </c>
      <c r="E113" s="6"/>
      <c r="F113" s="7">
        <v>55129402746.85437</v>
      </c>
      <c r="G113" s="7">
        <v>14075576516.921448</v>
      </c>
      <c r="H113" s="7">
        <v>41053826229.932877</v>
      </c>
      <c r="I113" s="6"/>
      <c r="J113" s="7">
        <v>4151788219.7855153</v>
      </c>
      <c r="K113" s="7">
        <v>246384625.57235983</v>
      </c>
      <c r="L113" s="7">
        <v>3905403594.2131553</v>
      </c>
      <c r="M113" s="6"/>
      <c r="N113" s="7">
        <v>4128786623</v>
      </c>
      <c r="O113" s="7">
        <v>236813293</v>
      </c>
      <c r="P113" s="7">
        <v>3891973330</v>
      </c>
    </row>
    <row r="114" spans="1:16">
      <c r="A114" s="4">
        <v>45992</v>
      </c>
      <c r="B114" s="5">
        <v>124.9481194754666</v>
      </c>
      <c r="C114" s="5">
        <v>30.1587433664684</v>
      </c>
      <c r="D114" s="5">
        <v>805.32080739103014</v>
      </c>
      <c r="E114" s="6"/>
      <c r="F114" s="7">
        <v>54773929146.395996</v>
      </c>
      <c r="G114" s="7">
        <v>11604108322.416077</v>
      </c>
      <c r="H114" s="7">
        <v>43169820823.979858</v>
      </c>
      <c r="I114" s="6"/>
      <c r="J114" s="7">
        <v>3839740237.0974927</v>
      </c>
      <c r="K114" s="7">
        <v>261207100.18276763</v>
      </c>
      <c r="L114" s="7">
        <v>3578533136.9147253</v>
      </c>
      <c r="M114" s="6"/>
      <c r="N114" s="7">
        <v>3818467438</v>
      </c>
      <c r="O114" s="7">
        <v>250732630</v>
      </c>
      <c r="P114" s="7">
        <v>3567734808</v>
      </c>
    </row>
  </sheetData>
  <mergeCells count="4">
    <mergeCell ref="B5:D5"/>
    <mergeCell ref="F5:H5"/>
    <mergeCell ref="J5:L5"/>
    <mergeCell ref="N5:P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0AB42-679F-4C84-A076-37CDE8CC5F72}">
  <dimension ref="A1:Q114"/>
  <sheetViews>
    <sheetView zoomScale="80" zoomScaleNormal="80" workbookViewId="0">
      <pane xSplit="1" ySplit="6" topLeftCell="B7" activePane="bottomRight" state="frozen"/>
      <selection pane="bottomRight" activeCell="F28" sqref="F28"/>
      <selection pane="bottomLeft" activeCell="A7" sqref="A7"/>
      <selection pane="topRight" activeCell="B1" sqref="B1"/>
    </sheetView>
  </sheetViews>
  <sheetFormatPr defaultColWidth="9.140625" defaultRowHeight="14.45"/>
  <cols>
    <col min="1" max="1" width="10.85546875" style="10" customWidth="1"/>
    <col min="2" max="5" width="15.7109375" style="10" customWidth="1"/>
    <col min="6" max="6" width="9.140625" style="10"/>
    <col min="7" max="8" width="17.42578125" style="15" bestFit="1" customWidth="1"/>
    <col min="9" max="9" width="15.7109375" style="15" bestFit="1" customWidth="1"/>
    <col min="10" max="11" width="17.42578125" style="15" bestFit="1" customWidth="1"/>
    <col min="12" max="12" width="9.140625" style="10"/>
    <col min="13" max="14" width="15.7109375" style="10" bestFit="1" customWidth="1"/>
    <col min="15" max="15" width="14.85546875" style="10" bestFit="1" customWidth="1"/>
    <col min="16" max="16" width="15.7109375" style="10" bestFit="1" customWidth="1"/>
    <col min="17" max="17" width="14.85546875" style="10" bestFit="1" customWidth="1"/>
    <col min="18" max="16384" width="9.140625" style="10"/>
  </cols>
  <sheetData>
    <row r="1" spans="1:17">
      <c r="A1" s="8" t="s">
        <v>76</v>
      </c>
    </row>
    <row r="2" spans="1:17">
      <c r="A2" s="10" t="s">
        <v>74</v>
      </c>
    </row>
    <row r="3" spans="1:17">
      <c r="A3" s="10" t="s">
        <v>75</v>
      </c>
    </row>
    <row r="5" spans="1:17">
      <c r="A5" s="10" t="s">
        <v>77</v>
      </c>
      <c r="G5" s="25" t="s">
        <v>63</v>
      </c>
      <c r="M5" s="39" t="s">
        <v>60</v>
      </c>
      <c r="N5" s="39"/>
      <c r="O5" s="39"/>
      <c r="P5" s="39"/>
      <c r="Q5" s="39"/>
    </row>
    <row r="6" spans="1:17" s="17" customFormat="1" ht="28.9">
      <c r="A6" s="16" t="s">
        <v>64</v>
      </c>
      <c r="B6" s="11" t="s">
        <v>78</v>
      </c>
      <c r="C6" s="11" t="s">
        <v>79</v>
      </c>
      <c r="D6" s="11" t="s">
        <v>80</v>
      </c>
      <c r="E6" s="11" t="s">
        <v>81</v>
      </c>
      <c r="G6" s="18" t="s">
        <v>82</v>
      </c>
      <c r="H6" s="18" t="s">
        <v>83</v>
      </c>
      <c r="I6" s="18" t="s">
        <v>84</v>
      </c>
      <c r="J6" s="18" t="s">
        <v>85</v>
      </c>
      <c r="K6" s="18" t="s">
        <v>86</v>
      </c>
      <c r="M6" s="18" t="s">
        <v>82</v>
      </c>
      <c r="N6" s="18" t="s">
        <v>83</v>
      </c>
      <c r="O6" s="18" t="s">
        <v>84</v>
      </c>
      <c r="P6" s="18" t="s">
        <v>85</v>
      </c>
      <c r="Q6" s="18" t="s">
        <v>86</v>
      </c>
    </row>
    <row r="7" spans="1:17">
      <c r="A7" s="19">
        <v>42736</v>
      </c>
      <c r="B7" s="14">
        <v>92.456420484388047</v>
      </c>
      <c r="C7" s="14">
        <v>1.9043366459400413</v>
      </c>
      <c r="D7" s="14">
        <v>2.0404099368139206</v>
      </c>
      <c r="E7" s="20">
        <f>100-SUM(B7:D7)</f>
        <v>3.5988329328580022</v>
      </c>
      <c r="G7" s="22">
        <v>2665145477</v>
      </c>
      <c r="H7" s="22">
        <v>51717863</v>
      </c>
      <c r="I7" s="22">
        <v>49770298</v>
      </c>
      <c r="J7" s="21">
        <v>2895406173</v>
      </c>
      <c r="K7" s="15">
        <f t="shared" ref="K7:K38" si="0">J7-G7-H7-I7</f>
        <v>128772535</v>
      </c>
      <c r="M7" s="34">
        <v>36495530537</v>
      </c>
      <c r="N7" s="34">
        <v>805422139</v>
      </c>
      <c r="O7" s="34">
        <v>751598254</v>
      </c>
      <c r="P7" s="34">
        <v>39472932410</v>
      </c>
      <c r="Q7" s="34">
        <v>128772535</v>
      </c>
    </row>
    <row r="8" spans="1:17">
      <c r="A8" s="19">
        <v>42767</v>
      </c>
      <c r="B8" s="14">
        <v>92.309404786266597</v>
      </c>
      <c r="C8" s="14">
        <v>1.9233935164254601</v>
      </c>
      <c r="D8" s="14">
        <v>2.0320086207652182</v>
      </c>
      <c r="E8" s="20">
        <f t="shared" ref="E8:E71" si="1">100-SUM(B8:D8)</f>
        <v>3.7351930765427142</v>
      </c>
      <c r="G8" s="22">
        <v>2262851288</v>
      </c>
      <c r="H8" s="22">
        <v>47674488</v>
      </c>
      <c r="I8" s="22">
        <v>45666265</v>
      </c>
      <c r="J8" s="21">
        <v>2473627459</v>
      </c>
      <c r="K8" s="15">
        <f t="shared" si="0"/>
        <v>117435418</v>
      </c>
      <c r="M8" s="34">
        <v>36463113944</v>
      </c>
      <c r="N8" s="34">
        <v>802669649</v>
      </c>
      <c r="O8" s="34">
        <v>759654347</v>
      </c>
      <c r="P8" s="34">
        <v>39500701060</v>
      </c>
      <c r="Q8" s="34">
        <v>246207953</v>
      </c>
    </row>
    <row r="9" spans="1:17">
      <c r="A9" s="19">
        <v>42795</v>
      </c>
      <c r="B9" s="14">
        <v>92.304187444160092</v>
      </c>
      <c r="C9" s="14">
        <v>1.967189340731339</v>
      </c>
      <c r="D9" s="14">
        <v>1.9553938552600811</v>
      </c>
      <c r="E9" s="20">
        <f t="shared" si="1"/>
        <v>3.7732293598484858</v>
      </c>
      <c r="G9" s="22">
        <v>2769493556</v>
      </c>
      <c r="H9" s="22">
        <v>57911301</v>
      </c>
      <c r="I9" s="22">
        <v>66229345</v>
      </c>
      <c r="J9" s="21">
        <v>2994621838</v>
      </c>
      <c r="K9" s="15">
        <f t="shared" si="0"/>
        <v>100987636</v>
      </c>
      <c r="M9" s="34">
        <v>36505155070</v>
      </c>
      <c r="N9" s="34">
        <v>773339951</v>
      </c>
      <c r="O9" s="34">
        <v>777894022</v>
      </c>
      <c r="P9" s="34">
        <v>39548480529</v>
      </c>
      <c r="Q9" s="34">
        <v>347195589</v>
      </c>
    </row>
    <row r="10" spans="1:17">
      <c r="A10" s="19">
        <v>42826</v>
      </c>
      <c r="B10" s="14">
        <v>92.390340806595432</v>
      </c>
      <c r="C10" s="14">
        <v>1.9845645676113779</v>
      </c>
      <c r="D10" s="14">
        <v>1.9259724398997726</v>
      </c>
      <c r="E10" s="20">
        <f t="shared" si="1"/>
        <v>3.6991221858934296</v>
      </c>
      <c r="G10" s="22">
        <v>2975860587</v>
      </c>
      <c r="H10" s="22">
        <v>67031437</v>
      </c>
      <c r="I10" s="22">
        <v>63711853</v>
      </c>
      <c r="J10" s="21">
        <v>3176274507</v>
      </c>
      <c r="K10" s="15">
        <f t="shared" si="0"/>
        <v>69670630</v>
      </c>
      <c r="M10" s="34">
        <v>36812598785</v>
      </c>
      <c r="N10" s="34">
        <v>767402756</v>
      </c>
      <c r="O10" s="34">
        <v>790637827</v>
      </c>
      <c r="P10" s="34">
        <v>39844382892</v>
      </c>
      <c r="Q10" s="34">
        <v>416866219</v>
      </c>
    </row>
    <row r="11" spans="1:17">
      <c r="A11" s="19">
        <v>42856</v>
      </c>
      <c r="B11" s="14">
        <v>92.384985132495146</v>
      </c>
      <c r="C11" s="14">
        <v>2.0318505555051911</v>
      </c>
      <c r="D11" s="14">
        <v>1.9593413419593779</v>
      </c>
      <c r="E11" s="20">
        <f t="shared" si="1"/>
        <v>3.623822970040294</v>
      </c>
      <c r="G11" s="22">
        <v>3596747190</v>
      </c>
      <c r="H11" s="22">
        <v>69268725</v>
      </c>
      <c r="I11" s="22">
        <v>82215975</v>
      </c>
      <c r="J11" s="21">
        <v>3833055220</v>
      </c>
      <c r="K11" s="15">
        <f t="shared" si="0"/>
        <v>84823330</v>
      </c>
      <c r="M11" s="34">
        <v>37386860631</v>
      </c>
      <c r="N11" s="34">
        <v>792922561</v>
      </c>
      <c r="O11" s="34">
        <v>822155260</v>
      </c>
      <c r="P11" s="34">
        <v>40468308503</v>
      </c>
      <c r="Q11" s="34">
        <v>501689549</v>
      </c>
    </row>
    <row r="12" spans="1:17">
      <c r="A12" s="19">
        <v>42887</v>
      </c>
      <c r="B12" s="14">
        <v>92.450054056825621</v>
      </c>
      <c r="C12" s="14">
        <v>2.0630310924375035</v>
      </c>
      <c r="D12" s="14">
        <v>1.9347330656324175</v>
      </c>
      <c r="E12" s="20">
        <f t="shared" si="1"/>
        <v>3.5521817851044659</v>
      </c>
      <c r="G12" s="22">
        <v>4002215938</v>
      </c>
      <c r="H12" s="22">
        <v>76370177</v>
      </c>
      <c r="I12" s="22">
        <v>95303419</v>
      </c>
      <c r="J12" s="21">
        <v>4269207234</v>
      </c>
      <c r="K12" s="15">
        <f t="shared" si="0"/>
        <v>95317700</v>
      </c>
      <c r="M12" s="34">
        <v>37990457192</v>
      </c>
      <c r="N12" s="34">
        <v>795044320</v>
      </c>
      <c r="O12" s="34">
        <v>847676159</v>
      </c>
      <c r="P12" s="34">
        <v>41092754424</v>
      </c>
      <c r="Q12" s="34">
        <v>597007249</v>
      </c>
    </row>
    <row r="13" spans="1:17">
      <c r="A13" s="19">
        <v>42917</v>
      </c>
      <c r="B13" s="14">
        <v>92.437251004642079</v>
      </c>
      <c r="C13" s="14">
        <v>2.1514298629178756</v>
      </c>
      <c r="D13" s="14">
        <v>1.91686380435599</v>
      </c>
      <c r="E13" s="20">
        <f t="shared" si="1"/>
        <v>3.494455328084058</v>
      </c>
      <c r="G13" s="22">
        <v>4181454159</v>
      </c>
      <c r="H13" s="22">
        <v>80736627</v>
      </c>
      <c r="I13" s="22">
        <v>115334071</v>
      </c>
      <c r="J13" s="21">
        <v>4472839708</v>
      </c>
      <c r="K13" s="15">
        <f t="shared" si="0"/>
        <v>95314851</v>
      </c>
      <c r="M13" s="34">
        <v>38985281719</v>
      </c>
      <c r="N13" s="34">
        <v>808439833</v>
      </c>
      <c r="O13" s="34">
        <v>907301607</v>
      </c>
      <c r="P13" s="34">
        <v>42174678838</v>
      </c>
      <c r="Q13" s="34">
        <v>692322100</v>
      </c>
    </row>
    <row r="14" spans="1:17">
      <c r="A14" s="19">
        <v>42948</v>
      </c>
      <c r="B14" s="14">
        <v>92.474641136803243</v>
      </c>
      <c r="C14" s="14">
        <v>2.2101022798591239</v>
      </c>
      <c r="D14" s="14">
        <v>1.9303582503975112</v>
      </c>
      <c r="E14" s="20">
        <f t="shared" si="1"/>
        <v>3.3848983329401108</v>
      </c>
      <c r="G14" s="22">
        <v>4160347292</v>
      </c>
      <c r="H14" s="22">
        <v>69290358</v>
      </c>
      <c r="I14" s="22">
        <v>123897309</v>
      </c>
      <c r="J14" s="21">
        <v>4451453810</v>
      </c>
      <c r="K14" s="15">
        <f t="shared" si="0"/>
        <v>97918851</v>
      </c>
      <c r="M14" s="34">
        <v>39846952849</v>
      </c>
      <c r="N14" s="34">
        <v>831788877</v>
      </c>
      <c r="O14" s="34">
        <v>952312065</v>
      </c>
      <c r="P14" s="34">
        <v>43089505135</v>
      </c>
      <c r="Q14" s="34">
        <v>790240951</v>
      </c>
    </row>
    <row r="15" spans="1:17">
      <c r="A15" s="19">
        <v>42979</v>
      </c>
      <c r="B15" s="14">
        <v>92.468069831574724</v>
      </c>
      <c r="C15" s="14">
        <v>2.3516719771565802</v>
      </c>
      <c r="D15" s="14">
        <v>1.9563091173632012</v>
      </c>
      <c r="E15" s="20">
        <f t="shared" si="1"/>
        <v>3.2239490739054872</v>
      </c>
      <c r="G15" s="22">
        <v>3536604660</v>
      </c>
      <c r="H15" s="22">
        <v>77374125</v>
      </c>
      <c r="I15" s="22">
        <v>168395962</v>
      </c>
      <c r="J15" s="21">
        <v>3889503548</v>
      </c>
      <c r="K15" s="15">
        <f t="shared" si="0"/>
        <v>107128801</v>
      </c>
      <c r="M15" s="34">
        <v>40503163927</v>
      </c>
      <c r="N15" s="34">
        <v>856913525</v>
      </c>
      <c r="O15" s="34">
        <v>1030074436</v>
      </c>
      <c r="P15" s="34">
        <v>43802244091</v>
      </c>
      <c r="Q15" s="34">
        <v>897369752</v>
      </c>
    </row>
    <row r="16" spans="1:17">
      <c r="A16" s="19">
        <v>43009</v>
      </c>
      <c r="B16" s="14">
        <v>92.381164127136699</v>
      </c>
      <c r="C16" s="14">
        <v>2.5648102513853037</v>
      </c>
      <c r="D16" s="14">
        <v>1.9773238527036856</v>
      </c>
      <c r="E16" s="20">
        <f t="shared" si="1"/>
        <v>3.0767017687742992</v>
      </c>
      <c r="G16" s="22">
        <v>4088322892</v>
      </c>
      <c r="H16" s="22">
        <v>116661718</v>
      </c>
      <c r="I16" s="22">
        <v>225550640</v>
      </c>
      <c r="J16" s="21">
        <v>4530165758</v>
      </c>
      <c r="K16" s="15">
        <f t="shared" si="0"/>
        <v>99630508</v>
      </c>
      <c r="M16" s="34">
        <v>41158644661</v>
      </c>
      <c r="N16" s="34">
        <v>880962420</v>
      </c>
      <c r="O16" s="34">
        <v>1142688664</v>
      </c>
      <c r="P16" s="34">
        <v>44553007184</v>
      </c>
      <c r="Q16" s="34">
        <v>997000260</v>
      </c>
    </row>
    <row r="17" spans="1:17">
      <c r="A17" s="19">
        <v>43040</v>
      </c>
      <c r="B17" s="14">
        <v>92.337719664351042</v>
      </c>
      <c r="C17" s="14">
        <v>2.8140001856274726</v>
      </c>
      <c r="D17" s="14">
        <v>1.9859154733717017</v>
      </c>
      <c r="E17" s="20">
        <f t="shared" si="1"/>
        <v>2.8623646766497757</v>
      </c>
      <c r="G17" s="22">
        <v>4409619436</v>
      </c>
      <c r="H17" s="22">
        <v>107563812</v>
      </c>
      <c r="I17" s="22">
        <v>181134851</v>
      </c>
      <c r="J17" s="21">
        <v>4798214377</v>
      </c>
      <c r="K17" s="15">
        <f t="shared" si="0"/>
        <v>99896278</v>
      </c>
      <c r="M17" s="34">
        <v>41633232070</v>
      </c>
      <c r="N17" s="34">
        <v>895412619</v>
      </c>
      <c r="O17" s="34">
        <v>1268762573</v>
      </c>
      <c r="P17" s="34">
        <v>45087960071</v>
      </c>
      <c r="Q17" s="34">
        <v>1096896538</v>
      </c>
    </row>
    <row r="18" spans="1:17">
      <c r="A18" s="19">
        <v>43070</v>
      </c>
      <c r="B18" s="14">
        <v>92.374263839228959</v>
      </c>
      <c r="C18" s="14">
        <v>3.0537602282503054</v>
      </c>
      <c r="D18" s="14">
        <v>1.9187036136692852</v>
      </c>
      <c r="E18" s="20">
        <f t="shared" si="1"/>
        <v>2.6532723188514495</v>
      </c>
      <c r="G18" s="22">
        <v>3177857454</v>
      </c>
      <c r="H18" s="22">
        <v>47177009</v>
      </c>
      <c r="I18" s="22">
        <v>165514569</v>
      </c>
      <c r="J18" s="21">
        <v>3495034496</v>
      </c>
      <c r="K18" s="15">
        <f t="shared" si="0"/>
        <v>104485464</v>
      </c>
      <c r="M18" s="34">
        <v>41826519929</v>
      </c>
      <c r="N18" s="34">
        <v>868777640</v>
      </c>
      <c r="O18" s="34">
        <v>1382724557</v>
      </c>
      <c r="P18" s="34">
        <v>45279404128</v>
      </c>
      <c r="Q18" s="34">
        <v>1201382002</v>
      </c>
    </row>
    <row r="19" spans="1:17">
      <c r="A19" s="19">
        <v>43101</v>
      </c>
      <c r="B19" s="14">
        <v>92.405247942903685</v>
      </c>
      <c r="C19" s="14">
        <v>3.1124878396160809</v>
      </c>
      <c r="D19" s="14">
        <v>1.9017176139165088</v>
      </c>
      <c r="E19" s="20">
        <f t="shared" si="1"/>
        <v>2.5805466035637323</v>
      </c>
      <c r="G19" s="22">
        <v>2809648622</v>
      </c>
      <c r="H19" s="22">
        <v>46711877</v>
      </c>
      <c r="I19" s="22">
        <v>80756562</v>
      </c>
      <c r="J19" s="21">
        <v>3036584288</v>
      </c>
      <c r="K19" s="15">
        <f t="shared" si="0"/>
        <v>99467227</v>
      </c>
      <c r="M19" s="34">
        <f t="shared" ref="M19:M70" si="2">SUM(G8:G19)</f>
        <v>41971023074</v>
      </c>
      <c r="N19" s="34">
        <f t="shared" ref="N19:N70" si="3">SUM(H8:H19)</f>
        <v>863771654</v>
      </c>
      <c r="O19" s="34">
        <f t="shared" ref="O19:O70" si="4">SUM(I8:I19)</f>
        <v>1413710821</v>
      </c>
      <c r="P19" s="34">
        <f t="shared" ref="P19:P70" si="5">SUM(J8:J19)</f>
        <v>45420582243</v>
      </c>
      <c r="Q19" s="34">
        <f t="shared" ref="Q19:Q70" si="6">SUM(K8:K19)</f>
        <v>1172076694</v>
      </c>
    </row>
    <row r="20" spans="1:17">
      <c r="A20" s="19">
        <v>43132</v>
      </c>
      <c r="B20" s="14">
        <v>92.380328035529345</v>
      </c>
      <c r="C20" s="14">
        <v>3.2016671781980999</v>
      </c>
      <c r="D20" s="14">
        <v>1.8982971736590466</v>
      </c>
      <c r="E20" s="20">
        <f t="shared" si="1"/>
        <v>2.5197076126135158</v>
      </c>
      <c r="G20" s="22">
        <v>2355578365</v>
      </c>
      <c r="H20" s="22">
        <v>48258912</v>
      </c>
      <c r="I20" s="22">
        <v>89778025</v>
      </c>
      <c r="J20" s="21">
        <v>2586262543</v>
      </c>
      <c r="K20" s="15">
        <f t="shared" si="0"/>
        <v>92647241</v>
      </c>
      <c r="M20" s="34">
        <f t="shared" si="2"/>
        <v>42063750151</v>
      </c>
      <c r="N20" s="34">
        <f t="shared" si="3"/>
        <v>864356078</v>
      </c>
      <c r="O20" s="34">
        <f t="shared" si="4"/>
        <v>1457822581</v>
      </c>
      <c r="P20" s="34">
        <f t="shared" si="5"/>
        <v>45533217327</v>
      </c>
      <c r="Q20" s="34">
        <f t="shared" si="6"/>
        <v>1147288517</v>
      </c>
    </row>
    <row r="21" spans="1:17">
      <c r="A21" s="19">
        <v>43160</v>
      </c>
      <c r="B21" s="14">
        <v>92.363105412092793</v>
      </c>
      <c r="C21" s="14">
        <v>3.2411490445492355</v>
      </c>
      <c r="D21" s="14">
        <v>1.8819151461619235</v>
      </c>
      <c r="E21" s="20">
        <f t="shared" si="1"/>
        <v>2.5138303971960454</v>
      </c>
      <c r="G21" s="22">
        <v>2980331432</v>
      </c>
      <c r="H21" s="22">
        <v>54907677</v>
      </c>
      <c r="I21" s="22">
        <v>91880495</v>
      </c>
      <c r="J21" s="21">
        <v>3231372973</v>
      </c>
      <c r="K21" s="15">
        <f t="shared" si="0"/>
        <v>104253369</v>
      </c>
      <c r="M21" s="34">
        <f t="shared" si="2"/>
        <v>42274588027</v>
      </c>
      <c r="N21" s="34">
        <f t="shared" si="3"/>
        <v>861352454</v>
      </c>
      <c r="O21" s="34">
        <f t="shared" si="4"/>
        <v>1483473731</v>
      </c>
      <c r="P21" s="34">
        <f t="shared" si="5"/>
        <v>45769968462</v>
      </c>
      <c r="Q21" s="34">
        <f t="shared" si="6"/>
        <v>1150554250</v>
      </c>
    </row>
    <row r="22" spans="1:17">
      <c r="A22" s="19">
        <v>43191</v>
      </c>
      <c r="B22" s="14">
        <v>92.373640746043691</v>
      </c>
      <c r="C22" s="14">
        <v>3.277100678530799</v>
      </c>
      <c r="D22" s="14">
        <v>1.8301110893840442</v>
      </c>
      <c r="E22" s="20">
        <f t="shared" si="1"/>
        <v>2.5191474860414615</v>
      </c>
      <c r="G22" s="22">
        <v>3211146950</v>
      </c>
      <c r="H22" s="22">
        <v>47886694</v>
      </c>
      <c r="I22" s="22">
        <v>88343000</v>
      </c>
      <c r="J22" s="21">
        <v>3425780856</v>
      </c>
      <c r="K22" s="15">
        <f t="shared" si="0"/>
        <v>78404212</v>
      </c>
      <c r="M22" s="34">
        <f t="shared" si="2"/>
        <v>42509874390</v>
      </c>
      <c r="N22" s="34">
        <f t="shared" si="3"/>
        <v>842207711</v>
      </c>
      <c r="O22" s="34">
        <f t="shared" si="4"/>
        <v>1508104878</v>
      </c>
      <c r="P22" s="34">
        <f t="shared" si="5"/>
        <v>46019474811</v>
      </c>
      <c r="Q22" s="34">
        <f t="shared" si="6"/>
        <v>1159287832</v>
      </c>
    </row>
    <row r="23" spans="1:17">
      <c r="A23" s="19">
        <v>43221</v>
      </c>
      <c r="B23" s="14">
        <v>92.326892193066783</v>
      </c>
      <c r="C23" s="14">
        <v>3.3161588065664422</v>
      </c>
      <c r="D23" s="14">
        <v>1.812189335156698</v>
      </c>
      <c r="E23" s="20">
        <f t="shared" si="1"/>
        <v>2.5447596652100657</v>
      </c>
      <c r="G23" s="22">
        <v>3766005864</v>
      </c>
      <c r="H23" s="22">
        <v>64765695</v>
      </c>
      <c r="I23" s="22">
        <v>107042398</v>
      </c>
      <c r="J23" s="21">
        <v>4039688416</v>
      </c>
      <c r="K23" s="15">
        <f t="shared" si="0"/>
        <v>101874459</v>
      </c>
      <c r="M23" s="34">
        <f t="shared" si="2"/>
        <v>42679133064</v>
      </c>
      <c r="N23" s="34">
        <f t="shared" si="3"/>
        <v>837704681</v>
      </c>
      <c r="O23" s="34">
        <f t="shared" si="4"/>
        <v>1532931301</v>
      </c>
      <c r="P23" s="34">
        <f t="shared" si="5"/>
        <v>46226108007</v>
      </c>
      <c r="Q23" s="34">
        <f t="shared" si="6"/>
        <v>1176338961</v>
      </c>
    </row>
    <row r="24" spans="1:17">
      <c r="A24" s="19">
        <v>43252</v>
      </c>
      <c r="B24" s="14">
        <v>92.28046057436346</v>
      </c>
      <c r="C24" s="14">
        <v>3.3408231903091474</v>
      </c>
      <c r="D24" s="14">
        <v>1.7683386986769092</v>
      </c>
      <c r="E24" s="20">
        <f t="shared" si="1"/>
        <v>2.6103775366504749</v>
      </c>
      <c r="G24" s="22">
        <v>3697950976</v>
      </c>
      <c r="H24" s="22">
        <v>50680506</v>
      </c>
      <c r="I24" s="22">
        <v>96466564</v>
      </c>
      <c r="J24" s="21">
        <v>3962730616</v>
      </c>
      <c r="K24" s="15">
        <f t="shared" si="0"/>
        <v>117632570</v>
      </c>
      <c r="M24" s="34">
        <f t="shared" si="2"/>
        <v>42374868102</v>
      </c>
      <c r="N24" s="34">
        <f t="shared" si="3"/>
        <v>812015010</v>
      </c>
      <c r="O24" s="34">
        <f t="shared" si="4"/>
        <v>1534094446</v>
      </c>
      <c r="P24" s="34">
        <f t="shared" si="5"/>
        <v>45919631389</v>
      </c>
      <c r="Q24" s="34">
        <f t="shared" si="6"/>
        <v>1198653831</v>
      </c>
    </row>
    <row r="25" spans="1:17">
      <c r="A25" s="19">
        <v>43282</v>
      </c>
      <c r="B25" s="14">
        <v>92.411846090993876</v>
      </c>
      <c r="C25" s="14">
        <v>3.2944744403523032</v>
      </c>
      <c r="D25" s="14">
        <v>1.6964982392974639</v>
      </c>
      <c r="E25" s="20">
        <f t="shared" si="1"/>
        <v>2.5971812293563517</v>
      </c>
      <c r="G25" s="22">
        <v>4194505135</v>
      </c>
      <c r="H25" s="22">
        <v>46879755</v>
      </c>
      <c r="I25" s="22">
        <v>92365329</v>
      </c>
      <c r="J25" s="21">
        <v>4421690568</v>
      </c>
      <c r="K25" s="15">
        <f t="shared" si="0"/>
        <v>87940349</v>
      </c>
      <c r="M25" s="34">
        <f t="shared" si="2"/>
        <v>42387919078</v>
      </c>
      <c r="N25" s="34">
        <f t="shared" si="3"/>
        <v>778158138</v>
      </c>
      <c r="O25" s="34">
        <f t="shared" si="4"/>
        <v>1511125704</v>
      </c>
      <c r="P25" s="34">
        <f t="shared" si="5"/>
        <v>45868482249</v>
      </c>
      <c r="Q25" s="34">
        <f t="shared" si="6"/>
        <v>1191279329</v>
      </c>
    </row>
    <row r="26" spans="1:17">
      <c r="A26" s="19">
        <v>43313</v>
      </c>
      <c r="B26" s="14">
        <v>92.341415261256415</v>
      </c>
      <c r="C26" s="14">
        <v>3.3007574731639373</v>
      </c>
      <c r="D26" s="14">
        <v>1.7387513692868561</v>
      </c>
      <c r="E26" s="20">
        <f t="shared" si="1"/>
        <v>2.6190758962927845</v>
      </c>
      <c r="G26" s="22">
        <v>3659376399</v>
      </c>
      <c r="H26" s="22">
        <v>79846453</v>
      </c>
      <c r="I26" s="22">
        <v>110026730</v>
      </c>
      <c r="J26" s="21">
        <v>3943940057</v>
      </c>
      <c r="K26" s="15">
        <f t="shared" si="0"/>
        <v>94690475</v>
      </c>
      <c r="M26" s="34">
        <f t="shared" si="2"/>
        <v>41886948185</v>
      </c>
      <c r="N26" s="34">
        <f t="shared" si="3"/>
        <v>788714233</v>
      </c>
      <c r="O26" s="34">
        <f t="shared" si="4"/>
        <v>1497255125</v>
      </c>
      <c r="P26" s="34">
        <f t="shared" si="5"/>
        <v>45360968496</v>
      </c>
      <c r="Q26" s="34">
        <f t="shared" si="6"/>
        <v>1188050953</v>
      </c>
    </row>
    <row r="27" spans="1:17">
      <c r="A27" s="19">
        <v>43344</v>
      </c>
      <c r="B27" s="14">
        <v>92.443632630488921</v>
      </c>
      <c r="C27" s="14">
        <v>3.2216390753357622</v>
      </c>
      <c r="D27" s="14">
        <v>1.7269743521839365</v>
      </c>
      <c r="E27" s="20">
        <f t="shared" si="1"/>
        <v>2.6077539419913904</v>
      </c>
      <c r="G27" s="22">
        <v>3459266768</v>
      </c>
      <c r="H27" s="22">
        <v>69720984</v>
      </c>
      <c r="I27" s="22">
        <v>128196022</v>
      </c>
      <c r="J27" s="21">
        <v>3755664912</v>
      </c>
      <c r="K27" s="15">
        <f t="shared" si="0"/>
        <v>98481138</v>
      </c>
      <c r="M27" s="34">
        <f t="shared" si="2"/>
        <v>41809610293</v>
      </c>
      <c r="N27" s="34">
        <f t="shared" si="3"/>
        <v>781061092</v>
      </c>
      <c r="O27" s="34">
        <f t="shared" si="4"/>
        <v>1457055185</v>
      </c>
      <c r="P27" s="34">
        <f t="shared" si="5"/>
        <v>45227129860</v>
      </c>
      <c r="Q27" s="34">
        <f t="shared" si="6"/>
        <v>1179403290</v>
      </c>
    </row>
    <row r="28" spans="1:17">
      <c r="A28" s="19">
        <v>43374</v>
      </c>
      <c r="B28" s="14">
        <v>92.594327309656705</v>
      </c>
      <c r="C28" s="14">
        <v>3.0506391162320896</v>
      </c>
      <c r="D28" s="14">
        <v>1.7200017982599329</v>
      </c>
      <c r="E28" s="20">
        <f t="shared" si="1"/>
        <v>2.6350317758512745</v>
      </c>
      <c r="G28" s="22">
        <v>4242863284</v>
      </c>
      <c r="H28" s="22">
        <v>115112900</v>
      </c>
      <c r="I28" s="22">
        <v>151058332</v>
      </c>
      <c r="J28" s="21">
        <v>4623452087</v>
      </c>
      <c r="K28" s="15">
        <f t="shared" si="0"/>
        <v>114417571</v>
      </c>
      <c r="M28" s="34">
        <f t="shared" si="2"/>
        <v>41964150685</v>
      </c>
      <c r="N28" s="34">
        <f t="shared" si="3"/>
        <v>779512274</v>
      </c>
      <c r="O28" s="34">
        <f t="shared" si="4"/>
        <v>1382562877</v>
      </c>
      <c r="P28" s="34">
        <f t="shared" si="5"/>
        <v>45320416189</v>
      </c>
      <c r="Q28" s="34">
        <f t="shared" si="6"/>
        <v>1194190353</v>
      </c>
    </row>
    <row r="29" spans="1:17">
      <c r="A29" s="19">
        <v>43405</v>
      </c>
      <c r="B29" s="14">
        <v>92.831066684287705</v>
      </c>
      <c r="C29" s="14">
        <v>2.8619115112675217</v>
      </c>
      <c r="D29" s="14">
        <v>1.6998497526126044</v>
      </c>
      <c r="E29" s="20">
        <f t="shared" si="1"/>
        <v>2.6071720518321655</v>
      </c>
      <c r="G29" s="22">
        <v>4253848239</v>
      </c>
      <c r="H29" s="22">
        <v>93613823</v>
      </c>
      <c r="I29" s="22">
        <v>87492664</v>
      </c>
      <c r="J29" s="21">
        <v>4514847548</v>
      </c>
      <c r="K29" s="15">
        <f t="shared" si="0"/>
        <v>79892822</v>
      </c>
      <c r="M29" s="34">
        <f t="shared" si="2"/>
        <v>41808379488</v>
      </c>
      <c r="N29" s="34">
        <f t="shared" si="3"/>
        <v>765562285</v>
      </c>
      <c r="O29" s="34">
        <f t="shared" si="4"/>
        <v>1288920690</v>
      </c>
      <c r="P29" s="34">
        <f t="shared" si="5"/>
        <v>45037049360</v>
      </c>
      <c r="Q29" s="34">
        <f t="shared" si="6"/>
        <v>1174186897</v>
      </c>
    </row>
    <row r="30" spans="1:17">
      <c r="A30" s="19">
        <v>43435</v>
      </c>
      <c r="B30" s="14">
        <v>93.040956713480881</v>
      </c>
      <c r="C30" s="14">
        <v>2.7027736360596792</v>
      </c>
      <c r="D30" s="14">
        <v>1.6976407015331949</v>
      </c>
      <c r="E30" s="20">
        <f t="shared" si="1"/>
        <v>2.5586289489262555</v>
      </c>
      <c r="G30" s="22">
        <v>3423158659</v>
      </c>
      <c r="H30" s="22">
        <v>48933145</v>
      </c>
      <c r="I30" s="22">
        <v>98223401</v>
      </c>
      <c r="J30" s="21">
        <v>3657082864</v>
      </c>
      <c r="K30" s="15">
        <f t="shared" si="0"/>
        <v>86767659</v>
      </c>
      <c r="M30" s="34">
        <f t="shared" si="2"/>
        <v>42053680693</v>
      </c>
      <c r="N30" s="34">
        <f t="shared" si="3"/>
        <v>767318421</v>
      </c>
      <c r="O30" s="34">
        <f t="shared" si="4"/>
        <v>1221629522</v>
      </c>
      <c r="P30" s="34">
        <f t="shared" si="5"/>
        <v>45199097728</v>
      </c>
      <c r="Q30" s="34">
        <f t="shared" si="6"/>
        <v>1156469092</v>
      </c>
    </row>
    <row r="31" spans="1:17">
      <c r="A31" s="19">
        <v>43466</v>
      </c>
      <c r="B31" s="14">
        <v>92.983298193246696</v>
      </c>
      <c r="C31" s="14">
        <v>2.6923007099769793</v>
      </c>
      <c r="D31" s="14">
        <v>1.7813560948107234</v>
      </c>
      <c r="E31" s="20">
        <f t="shared" si="1"/>
        <v>2.5430450019656092</v>
      </c>
      <c r="G31" s="22">
        <v>2988295707</v>
      </c>
      <c r="H31" s="22">
        <v>88472247</v>
      </c>
      <c r="I31" s="22">
        <v>81950152</v>
      </c>
      <c r="J31" s="21">
        <v>3256753701</v>
      </c>
      <c r="K31" s="15">
        <f t="shared" si="0"/>
        <v>98035595</v>
      </c>
      <c r="M31" s="34">
        <f t="shared" si="2"/>
        <v>42232327778</v>
      </c>
      <c r="N31" s="34">
        <f t="shared" si="3"/>
        <v>809078791</v>
      </c>
      <c r="O31" s="34">
        <f t="shared" si="4"/>
        <v>1222823112</v>
      </c>
      <c r="P31" s="34">
        <f t="shared" si="5"/>
        <v>45419267141</v>
      </c>
      <c r="Q31" s="34">
        <f t="shared" si="6"/>
        <v>1155037460</v>
      </c>
    </row>
    <row r="32" spans="1:17">
      <c r="A32" s="19">
        <v>43497</v>
      </c>
      <c r="B32" s="14">
        <v>92.993530933075945</v>
      </c>
      <c r="C32" s="14">
        <v>2.6478473414118917</v>
      </c>
      <c r="D32" s="14">
        <v>1.8723724316603518</v>
      </c>
      <c r="E32" s="20">
        <f t="shared" si="1"/>
        <v>2.486249293851813</v>
      </c>
      <c r="G32" s="22">
        <v>2421844436</v>
      </c>
      <c r="H32" s="22">
        <v>90838513</v>
      </c>
      <c r="I32" s="22">
        <v>71342123</v>
      </c>
      <c r="J32" s="21">
        <v>2652516480</v>
      </c>
      <c r="K32" s="15">
        <f t="shared" si="0"/>
        <v>68491408</v>
      </c>
      <c r="M32" s="34">
        <f t="shared" si="2"/>
        <v>42298593849</v>
      </c>
      <c r="N32" s="34">
        <f t="shared" si="3"/>
        <v>851658392</v>
      </c>
      <c r="O32" s="34">
        <f t="shared" si="4"/>
        <v>1204387210</v>
      </c>
      <c r="P32" s="34">
        <f t="shared" si="5"/>
        <v>45485521078</v>
      </c>
      <c r="Q32" s="34">
        <f t="shared" si="6"/>
        <v>1130881627</v>
      </c>
    </row>
    <row r="33" spans="1:17">
      <c r="A33" s="19">
        <v>43525</v>
      </c>
      <c r="B33" s="14">
        <v>92.987011938807584</v>
      </c>
      <c r="C33" s="14">
        <v>2.6529680707867889</v>
      </c>
      <c r="D33" s="14">
        <v>1.9279261931185767</v>
      </c>
      <c r="E33" s="20">
        <f t="shared" si="1"/>
        <v>2.4320937972870524</v>
      </c>
      <c r="G33" s="22">
        <v>2978067043</v>
      </c>
      <c r="H33" s="22">
        <v>80191126</v>
      </c>
      <c r="I33" s="22">
        <v>94229680</v>
      </c>
      <c r="J33" s="21">
        <v>3232123120</v>
      </c>
      <c r="K33" s="15">
        <f t="shared" si="0"/>
        <v>79635271</v>
      </c>
      <c r="M33" s="34">
        <f t="shared" si="2"/>
        <v>42296329460</v>
      </c>
      <c r="N33" s="34">
        <f t="shared" si="3"/>
        <v>876941841</v>
      </c>
      <c r="O33" s="34">
        <f t="shared" si="4"/>
        <v>1206736395</v>
      </c>
      <c r="P33" s="34">
        <f t="shared" si="5"/>
        <v>45486271225</v>
      </c>
      <c r="Q33" s="34">
        <f t="shared" si="6"/>
        <v>1106263529</v>
      </c>
    </row>
    <row r="34" spans="1:17">
      <c r="A34" s="19">
        <v>43556</v>
      </c>
      <c r="B34" s="14">
        <v>92.898866801966548</v>
      </c>
      <c r="C34" s="14">
        <v>2.6861223727159671</v>
      </c>
      <c r="D34" s="14">
        <v>1.9795172514823081</v>
      </c>
      <c r="E34" s="20">
        <f t="shared" si="1"/>
        <v>2.4354935738351742</v>
      </c>
      <c r="G34" s="22">
        <v>3352253661</v>
      </c>
      <c r="H34" s="22">
        <v>75214624</v>
      </c>
      <c r="I34" s="22">
        <v>108662980</v>
      </c>
      <c r="J34" s="21">
        <v>3620837983</v>
      </c>
      <c r="K34" s="15">
        <f t="shared" si="0"/>
        <v>84706718</v>
      </c>
      <c r="M34" s="34">
        <f t="shared" si="2"/>
        <v>42437436171</v>
      </c>
      <c r="N34" s="34">
        <f t="shared" si="3"/>
        <v>904269771</v>
      </c>
      <c r="O34" s="34">
        <f t="shared" si="4"/>
        <v>1227056375</v>
      </c>
      <c r="P34" s="34">
        <f t="shared" si="5"/>
        <v>45681328352</v>
      </c>
      <c r="Q34" s="34">
        <f t="shared" si="6"/>
        <v>1112566035</v>
      </c>
    </row>
    <row r="35" spans="1:17">
      <c r="A35" s="19">
        <v>43586</v>
      </c>
      <c r="B35" s="14">
        <v>92.856804506076088</v>
      </c>
      <c r="C35" s="14">
        <v>2.7054288247132492</v>
      </c>
      <c r="D35" s="14">
        <v>2.0508933747542155</v>
      </c>
      <c r="E35" s="20">
        <f t="shared" si="1"/>
        <v>2.3868732944564499</v>
      </c>
      <c r="G35" s="22">
        <v>3852731562</v>
      </c>
      <c r="H35" s="22">
        <v>99711120</v>
      </c>
      <c r="I35" s="22">
        <v>118948465</v>
      </c>
      <c r="J35" s="21">
        <v>4153791765</v>
      </c>
      <c r="K35" s="15">
        <f t="shared" si="0"/>
        <v>82400618</v>
      </c>
      <c r="M35" s="34">
        <f t="shared" si="2"/>
        <v>42524161869</v>
      </c>
      <c r="N35" s="34">
        <f t="shared" si="3"/>
        <v>939215196</v>
      </c>
      <c r="O35" s="34">
        <f t="shared" si="4"/>
        <v>1238962442</v>
      </c>
      <c r="P35" s="34">
        <f t="shared" si="5"/>
        <v>45795431701</v>
      </c>
      <c r="Q35" s="34">
        <f t="shared" si="6"/>
        <v>1093092194</v>
      </c>
    </row>
    <row r="36" spans="1:17">
      <c r="A36" s="19">
        <v>43617</v>
      </c>
      <c r="B36" s="14">
        <v>93.089128908807638</v>
      </c>
      <c r="C36" s="14">
        <v>2.6470290596866288</v>
      </c>
      <c r="D36" s="14">
        <v>2.0375484770960273</v>
      </c>
      <c r="E36" s="20">
        <f t="shared" si="1"/>
        <v>2.2262935544097076</v>
      </c>
      <c r="G36" s="22">
        <v>4989426653</v>
      </c>
      <c r="H36" s="22">
        <v>70508397</v>
      </c>
      <c r="I36" s="22">
        <v>103420452</v>
      </c>
      <c r="J36" s="21">
        <v>5235770772</v>
      </c>
      <c r="K36" s="15">
        <f t="shared" si="0"/>
        <v>72415270</v>
      </c>
      <c r="M36" s="34">
        <f t="shared" si="2"/>
        <v>43815637546</v>
      </c>
      <c r="N36" s="34">
        <f t="shared" si="3"/>
        <v>959043087</v>
      </c>
      <c r="O36" s="34">
        <f t="shared" si="4"/>
        <v>1245916330</v>
      </c>
      <c r="P36" s="34">
        <f t="shared" si="5"/>
        <v>47068471857</v>
      </c>
      <c r="Q36" s="34">
        <f t="shared" si="6"/>
        <v>1047874894</v>
      </c>
    </row>
    <row r="37" spans="1:17">
      <c r="A37" s="19">
        <v>43647</v>
      </c>
      <c r="B37" s="14">
        <v>92.936519214713513</v>
      </c>
      <c r="C37" s="14">
        <v>2.7376374101198002</v>
      </c>
      <c r="D37" s="14">
        <v>2.1075885067648055</v>
      </c>
      <c r="E37" s="20">
        <f t="shared" si="1"/>
        <v>2.2182548684018855</v>
      </c>
      <c r="G37" s="22">
        <v>4102395889</v>
      </c>
      <c r="H37" s="22">
        <v>79386669</v>
      </c>
      <c r="I37" s="22">
        <v>134415966</v>
      </c>
      <c r="J37" s="21">
        <v>4399876464</v>
      </c>
      <c r="K37" s="15">
        <f t="shared" si="0"/>
        <v>83677940</v>
      </c>
      <c r="M37" s="34">
        <f t="shared" si="2"/>
        <v>43723528300</v>
      </c>
      <c r="N37" s="34">
        <f t="shared" si="3"/>
        <v>991550001</v>
      </c>
      <c r="O37" s="34">
        <f t="shared" si="4"/>
        <v>1287966967</v>
      </c>
      <c r="P37" s="34">
        <f t="shared" si="5"/>
        <v>47046657753</v>
      </c>
      <c r="Q37" s="34">
        <f t="shared" si="6"/>
        <v>1043612485</v>
      </c>
    </row>
    <row r="38" spans="1:17">
      <c r="A38" s="19">
        <v>43678</v>
      </c>
      <c r="B38" s="14">
        <v>92.840651871712438</v>
      </c>
      <c r="C38" s="14">
        <v>2.7631795740051843</v>
      </c>
      <c r="D38" s="14">
        <v>2.1950805859314206</v>
      </c>
      <c r="E38" s="20">
        <f t="shared" si="1"/>
        <v>2.2010879683509614</v>
      </c>
      <c r="G38" s="22">
        <v>3381564540</v>
      </c>
      <c r="H38" s="22">
        <v>115506481</v>
      </c>
      <c r="I38" s="22">
        <v>115117425</v>
      </c>
      <c r="J38" s="21">
        <v>3693280182</v>
      </c>
      <c r="K38" s="15">
        <f t="shared" si="0"/>
        <v>81091736</v>
      </c>
      <c r="M38" s="34">
        <f t="shared" si="2"/>
        <v>43445716441</v>
      </c>
      <c r="N38" s="34">
        <f t="shared" si="3"/>
        <v>1027210029</v>
      </c>
      <c r="O38" s="34">
        <f t="shared" si="4"/>
        <v>1293057662</v>
      </c>
      <c r="P38" s="34">
        <f t="shared" si="5"/>
        <v>46795997878</v>
      </c>
      <c r="Q38" s="34">
        <f t="shared" si="6"/>
        <v>1030013746</v>
      </c>
    </row>
    <row r="39" spans="1:17">
      <c r="A39" s="19">
        <v>43709</v>
      </c>
      <c r="B39" s="14">
        <v>92.677298854135529</v>
      </c>
      <c r="C39" s="14">
        <v>2.8457015135185535</v>
      </c>
      <c r="D39" s="14">
        <v>2.251195677835824</v>
      </c>
      <c r="E39" s="20">
        <f t="shared" si="1"/>
        <v>2.2258039545100985</v>
      </c>
      <c r="G39" s="22">
        <v>2996988527</v>
      </c>
      <c r="H39" s="22">
        <v>86608393</v>
      </c>
      <c r="I39" s="22">
        <v>154965725</v>
      </c>
      <c r="J39" s="21">
        <v>3339351324</v>
      </c>
      <c r="K39" s="15">
        <f t="shared" ref="K39:K70" si="7">J39-G39-H39-I39</f>
        <v>100788679</v>
      </c>
      <c r="M39" s="34">
        <f t="shared" si="2"/>
        <v>42983438200</v>
      </c>
      <c r="N39" s="34">
        <f t="shared" si="3"/>
        <v>1044097438</v>
      </c>
      <c r="O39" s="34">
        <f t="shared" si="4"/>
        <v>1319827365</v>
      </c>
      <c r="P39" s="34">
        <f t="shared" si="5"/>
        <v>46379684290</v>
      </c>
      <c r="Q39" s="34">
        <f t="shared" si="6"/>
        <v>1032321287</v>
      </c>
    </row>
    <row r="40" spans="1:17">
      <c r="A40" s="19">
        <v>43739</v>
      </c>
      <c r="B40" s="14">
        <v>92.56281096099562</v>
      </c>
      <c r="C40" s="14">
        <v>2.9186621314152044</v>
      </c>
      <c r="D40" s="14">
        <v>2.270687513270476</v>
      </c>
      <c r="E40" s="20">
        <f t="shared" si="1"/>
        <v>2.2478393943187029</v>
      </c>
      <c r="G40" s="22">
        <v>4232697666</v>
      </c>
      <c r="H40" s="22">
        <v>125206367</v>
      </c>
      <c r="I40" s="22">
        <v>186251002</v>
      </c>
      <c r="J40" s="21">
        <v>4669840545</v>
      </c>
      <c r="K40" s="15">
        <f t="shared" si="7"/>
        <v>125685510</v>
      </c>
      <c r="M40" s="34">
        <f t="shared" si="2"/>
        <v>42973272582</v>
      </c>
      <c r="N40" s="34">
        <f t="shared" si="3"/>
        <v>1054190905</v>
      </c>
      <c r="O40" s="34">
        <f t="shared" si="4"/>
        <v>1355020035</v>
      </c>
      <c r="P40" s="34">
        <f t="shared" si="5"/>
        <v>46426072748</v>
      </c>
      <c r="Q40" s="34">
        <f t="shared" si="6"/>
        <v>1043589226</v>
      </c>
    </row>
    <row r="41" spans="1:17">
      <c r="A41" s="19">
        <v>43770</v>
      </c>
      <c r="B41" s="14">
        <v>92.159491572620254</v>
      </c>
      <c r="C41" s="14">
        <v>3.1595684631141361</v>
      </c>
      <c r="D41" s="14">
        <v>2.2793103629536748</v>
      </c>
      <c r="E41" s="20">
        <f t="shared" si="1"/>
        <v>2.4016296013119245</v>
      </c>
      <c r="G41" s="22">
        <v>4150465039</v>
      </c>
      <c r="H41" s="22">
        <v>99691171</v>
      </c>
      <c r="I41" s="22">
        <v>202211103</v>
      </c>
      <c r="J41" s="21">
        <v>4605826125</v>
      </c>
      <c r="K41" s="15">
        <f t="shared" si="7"/>
        <v>153458812</v>
      </c>
      <c r="M41" s="34">
        <f t="shared" si="2"/>
        <v>42869889382</v>
      </c>
      <c r="N41" s="34">
        <f t="shared" si="3"/>
        <v>1060268253</v>
      </c>
      <c r="O41" s="34">
        <f t="shared" si="4"/>
        <v>1469738474</v>
      </c>
      <c r="P41" s="34">
        <f t="shared" si="5"/>
        <v>46517051325</v>
      </c>
      <c r="Q41" s="34">
        <f t="shared" si="6"/>
        <v>1117155216</v>
      </c>
    </row>
    <row r="42" spans="1:17">
      <c r="A42" s="19">
        <v>43800</v>
      </c>
      <c r="B42" s="14">
        <v>91.685406445709859</v>
      </c>
      <c r="C42" s="14">
        <v>3.4310491780705923</v>
      </c>
      <c r="D42" s="14">
        <v>2.3359536714479745</v>
      </c>
      <c r="E42" s="20">
        <f t="shared" si="1"/>
        <v>2.5475907047715793</v>
      </c>
      <c r="G42" s="22">
        <v>2960181099</v>
      </c>
      <c r="H42" s="22">
        <v>69104901</v>
      </c>
      <c r="I42" s="22">
        <v>215435409</v>
      </c>
      <c r="J42" s="21">
        <v>3392653795</v>
      </c>
      <c r="K42" s="15">
        <f t="shared" si="7"/>
        <v>147932386</v>
      </c>
      <c r="M42" s="34">
        <f t="shared" si="2"/>
        <v>42406911822</v>
      </c>
      <c r="N42" s="34">
        <f t="shared" si="3"/>
        <v>1080440009</v>
      </c>
      <c r="O42" s="34">
        <f t="shared" si="4"/>
        <v>1586950482</v>
      </c>
      <c r="P42" s="34">
        <f t="shared" si="5"/>
        <v>46252622256</v>
      </c>
      <c r="Q42" s="34">
        <f t="shared" si="6"/>
        <v>1178319943</v>
      </c>
    </row>
    <row r="43" spans="1:17">
      <c r="A43" s="19">
        <v>43831</v>
      </c>
      <c r="B43" s="14">
        <v>91.528975117795625</v>
      </c>
      <c r="C43" s="14">
        <v>3.5438888904793941</v>
      </c>
      <c r="D43" s="14">
        <v>2.2858403523808648</v>
      </c>
      <c r="E43" s="20">
        <f t="shared" si="1"/>
        <v>2.641295639344122</v>
      </c>
      <c r="G43" s="22">
        <v>2374664713</v>
      </c>
      <c r="H43" s="22">
        <v>51743110</v>
      </c>
      <c r="I43" s="22">
        <v>113133395</v>
      </c>
      <c r="J43" s="21">
        <v>2665240418</v>
      </c>
      <c r="K43" s="15">
        <f t="shared" si="7"/>
        <v>125699200</v>
      </c>
      <c r="M43" s="34">
        <f t="shared" si="2"/>
        <v>41793280828</v>
      </c>
      <c r="N43" s="34">
        <f t="shared" si="3"/>
        <v>1043710872</v>
      </c>
      <c r="O43" s="34">
        <f t="shared" si="4"/>
        <v>1618133725</v>
      </c>
      <c r="P43" s="34">
        <f t="shared" si="5"/>
        <v>45661108973</v>
      </c>
      <c r="Q43" s="34">
        <f t="shared" si="6"/>
        <v>1205983548</v>
      </c>
    </row>
    <row r="44" spans="1:17">
      <c r="A44" s="19">
        <v>43862</v>
      </c>
      <c r="B44" s="14">
        <v>91.304796853132729</v>
      </c>
      <c r="C44" s="14">
        <v>3.682266290713871</v>
      </c>
      <c r="D44" s="14">
        <v>2.2364437770833239</v>
      </c>
      <c r="E44" s="20">
        <f t="shared" si="1"/>
        <v>2.7764930790700788</v>
      </c>
      <c r="G44" s="22">
        <v>1311362509</v>
      </c>
      <c r="H44" s="22">
        <v>43583177</v>
      </c>
      <c r="I44" s="22">
        <v>93855334</v>
      </c>
      <c r="J44" s="21">
        <v>1548373942</v>
      </c>
      <c r="K44" s="15">
        <f t="shared" si="7"/>
        <v>99572922</v>
      </c>
      <c r="M44" s="34">
        <f t="shared" si="2"/>
        <v>40682798901</v>
      </c>
      <c r="N44" s="34">
        <f t="shared" si="3"/>
        <v>996455536</v>
      </c>
      <c r="O44" s="34">
        <f t="shared" si="4"/>
        <v>1640646936</v>
      </c>
      <c r="P44" s="34">
        <f t="shared" si="5"/>
        <v>44556966435</v>
      </c>
      <c r="Q44" s="34">
        <f t="shared" si="6"/>
        <v>1237065062</v>
      </c>
    </row>
    <row r="45" spans="1:17">
      <c r="A45" s="19">
        <v>43891</v>
      </c>
      <c r="B45" s="14">
        <v>91.148493889768929</v>
      </c>
      <c r="C45" s="14">
        <v>3.7025187365115562</v>
      </c>
      <c r="D45" s="14">
        <v>2.1897032923360982</v>
      </c>
      <c r="E45" s="20">
        <f t="shared" si="1"/>
        <v>2.95928408138343</v>
      </c>
      <c r="G45" s="22">
        <v>2529176134</v>
      </c>
      <c r="H45" s="22">
        <v>50248722</v>
      </c>
      <c r="I45" s="22">
        <v>87837482</v>
      </c>
      <c r="J45" s="21">
        <v>2816016026</v>
      </c>
      <c r="K45" s="15">
        <f t="shared" si="7"/>
        <v>148753688</v>
      </c>
      <c r="M45" s="34">
        <f t="shared" si="2"/>
        <v>40233907992</v>
      </c>
      <c r="N45" s="34">
        <f t="shared" si="3"/>
        <v>966513132</v>
      </c>
      <c r="O45" s="34">
        <f t="shared" si="4"/>
        <v>1634254738</v>
      </c>
      <c r="P45" s="34">
        <f t="shared" si="5"/>
        <v>44140859341</v>
      </c>
      <c r="Q45" s="34">
        <f t="shared" si="6"/>
        <v>1306183479</v>
      </c>
    </row>
    <row r="46" spans="1:17">
      <c r="A46" s="19">
        <v>43922</v>
      </c>
      <c r="B46" s="14">
        <v>91.399175213854747</v>
      </c>
      <c r="C46" s="14">
        <v>3.6295504989058069</v>
      </c>
      <c r="D46" s="14">
        <v>2.1059182839746842</v>
      </c>
      <c r="E46" s="20">
        <f t="shared" si="1"/>
        <v>2.8653560032647647</v>
      </c>
      <c r="G46" s="22">
        <v>4562788977</v>
      </c>
      <c r="H46" s="22">
        <v>63575136</v>
      </c>
      <c r="I46" s="22">
        <v>120133120</v>
      </c>
      <c r="J46" s="21">
        <v>4824239122</v>
      </c>
      <c r="K46" s="15">
        <f t="shared" si="7"/>
        <v>77741889</v>
      </c>
      <c r="M46" s="34">
        <f t="shared" si="2"/>
        <v>41444443308</v>
      </c>
      <c r="N46" s="34">
        <f t="shared" si="3"/>
        <v>954873644</v>
      </c>
      <c r="O46" s="34">
        <f t="shared" si="4"/>
        <v>1645724878</v>
      </c>
      <c r="P46" s="34">
        <f t="shared" si="5"/>
        <v>45344260480</v>
      </c>
      <c r="Q46" s="34">
        <f t="shared" si="6"/>
        <v>1299218650</v>
      </c>
    </row>
    <row r="47" spans="1:17">
      <c r="A47" s="19">
        <v>43952</v>
      </c>
      <c r="B47" s="14">
        <v>91.451625400277422</v>
      </c>
      <c r="C47" s="14">
        <v>3.7028433504053555</v>
      </c>
      <c r="D47" s="14">
        <v>2.0539274793055751</v>
      </c>
      <c r="E47" s="20">
        <f t="shared" si="1"/>
        <v>2.7916037700116476</v>
      </c>
      <c r="G47" s="22">
        <v>4756329754</v>
      </c>
      <c r="H47" s="22">
        <v>95897184</v>
      </c>
      <c r="I47" s="22">
        <v>187804628</v>
      </c>
      <c r="J47" s="21">
        <v>5115834551</v>
      </c>
      <c r="K47" s="15">
        <f t="shared" si="7"/>
        <v>75802985</v>
      </c>
      <c r="M47" s="34">
        <f t="shared" si="2"/>
        <v>42348041500</v>
      </c>
      <c r="N47" s="34">
        <f t="shared" si="3"/>
        <v>951059708</v>
      </c>
      <c r="O47" s="34">
        <f t="shared" si="4"/>
        <v>1714581041</v>
      </c>
      <c r="P47" s="34">
        <f t="shared" si="5"/>
        <v>46306303266</v>
      </c>
      <c r="Q47" s="34">
        <f t="shared" si="6"/>
        <v>1292621017</v>
      </c>
    </row>
    <row r="48" spans="1:17">
      <c r="A48" s="19">
        <v>43983</v>
      </c>
      <c r="B48" s="14">
        <v>90.995299924858571</v>
      </c>
      <c r="C48" s="14">
        <v>3.9727835485166905</v>
      </c>
      <c r="D48" s="14">
        <v>2.1987419097662442</v>
      </c>
      <c r="E48" s="20">
        <f t="shared" si="1"/>
        <v>2.8331746168584999</v>
      </c>
      <c r="G48" s="22">
        <v>4873576709</v>
      </c>
      <c r="H48" s="22">
        <v>139870273</v>
      </c>
      <c r="I48" s="22">
        <v>232581991</v>
      </c>
      <c r="J48" s="21">
        <v>5340686416</v>
      </c>
      <c r="K48" s="15">
        <f t="shared" si="7"/>
        <v>94657443</v>
      </c>
      <c r="M48" s="34">
        <f t="shared" si="2"/>
        <v>42232191556</v>
      </c>
      <c r="N48" s="34">
        <f t="shared" si="3"/>
        <v>1020421584</v>
      </c>
      <c r="O48" s="34">
        <f t="shared" si="4"/>
        <v>1843742580</v>
      </c>
      <c r="P48" s="34">
        <f t="shared" si="5"/>
        <v>46411218910</v>
      </c>
      <c r="Q48" s="34">
        <f t="shared" si="6"/>
        <v>1314863190</v>
      </c>
    </row>
    <row r="49" spans="1:17">
      <c r="A49" s="19">
        <v>44013</v>
      </c>
      <c r="B49" s="14">
        <v>90.826455914437346</v>
      </c>
      <c r="C49" s="14">
        <v>4.0835654646885651</v>
      </c>
      <c r="D49" s="14">
        <v>2.3214589943865453</v>
      </c>
      <c r="E49" s="20">
        <f t="shared" si="1"/>
        <v>2.7685196264875458</v>
      </c>
      <c r="G49" s="22">
        <v>4719896413</v>
      </c>
      <c r="H49" s="22">
        <v>154097963</v>
      </c>
      <c r="I49" s="22">
        <v>217068300</v>
      </c>
      <c r="J49" s="21">
        <v>5165911424</v>
      </c>
      <c r="K49" s="15">
        <f t="shared" si="7"/>
        <v>74848748</v>
      </c>
      <c r="M49" s="34">
        <f t="shared" si="2"/>
        <v>42849692080</v>
      </c>
      <c r="N49" s="34">
        <f t="shared" si="3"/>
        <v>1095132878</v>
      </c>
      <c r="O49" s="34">
        <f t="shared" si="4"/>
        <v>1926394914</v>
      </c>
      <c r="P49" s="34">
        <f t="shared" si="5"/>
        <v>47177253870</v>
      </c>
      <c r="Q49" s="34">
        <f t="shared" si="6"/>
        <v>1306033998</v>
      </c>
    </row>
    <row r="50" spans="1:17">
      <c r="A50" s="19">
        <v>44044</v>
      </c>
      <c r="B50" s="14">
        <v>90.820920988636615</v>
      </c>
      <c r="C50" s="14">
        <v>4.0919778064727907</v>
      </c>
      <c r="D50" s="14">
        <v>2.3973807078346905</v>
      </c>
      <c r="E50" s="20">
        <f t="shared" si="1"/>
        <v>2.6897204970559017</v>
      </c>
      <c r="G50" s="22">
        <v>4716096046</v>
      </c>
      <c r="H50" s="22">
        <v>186617676</v>
      </c>
      <c r="I50" s="22">
        <v>179330364</v>
      </c>
      <c r="J50" s="21">
        <v>5165561051</v>
      </c>
      <c r="K50" s="15">
        <f t="shared" si="7"/>
        <v>83516965</v>
      </c>
      <c r="M50" s="34">
        <f t="shared" si="2"/>
        <v>44184223586</v>
      </c>
      <c r="N50" s="34">
        <f t="shared" si="3"/>
        <v>1166244073</v>
      </c>
      <c r="O50" s="34">
        <f t="shared" si="4"/>
        <v>1990607853</v>
      </c>
      <c r="P50" s="34">
        <f t="shared" si="5"/>
        <v>48649534739</v>
      </c>
      <c r="Q50" s="34">
        <f t="shared" si="6"/>
        <v>1308459227</v>
      </c>
    </row>
    <row r="51" spans="1:17">
      <c r="A51" s="19">
        <v>44075</v>
      </c>
      <c r="B51" s="14">
        <v>90.859512480774768</v>
      </c>
      <c r="C51" s="14">
        <v>3.9877001142883604</v>
      </c>
      <c r="D51" s="14">
        <v>2.5986738830933112</v>
      </c>
      <c r="E51" s="20">
        <f t="shared" si="1"/>
        <v>2.5541135218435613</v>
      </c>
      <c r="G51" s="22">
        <v>5156522328</v>
      </c>
      <c r="H51" s="22">
        <v>245748579</v>
      </c>
      <c r="I51" s="22">
        <v>198177889</v>
      </c>
      <c r="J51" s="21">
        <v>5695431231</v>
      </c>
      <c r="K51" s="15">
        <f t="shared" si="7"/>
        <v>94982435</v>
      </c>
      <c r="M51" s="34">
        <f t="shared" si="2"/>
        <v>46343757387</v>
      </c>
      <c r="N51" s="34">
        <f t="shared" si="3"/>
        <v>1325384259</v>
      </c>
      <c r="O51" s="34">
        <f t="shared" si="4"/>
        <v>2033820017</v>
      </c>
      <c r="P51" s="34">
        <f t="shared" si="5"/>
        <v>51005614646</v>
      </c>
      <c r="Q51" s="34">
        <f t="shared" si="6"/>
        <v>1302652983</v>
      </c>
    </row>
    <row r="52" spans="1:17">
      <c r="A52" s="19">
        <v>44105</v>
      </c>
      <c r="B52" s="14">
        <v>90.999210281562284</v>
      </c>
      <c r="C52" s="14">
        <v>3.9062146874213806</v>
      </c>
      <c r="D52" s="14">
        <v>2.6491829793980917</v>
      </c>
      <c r="E52" s="20">
        <f t="shared" si="1"/>
        <v>2.4453920516182421</v>
      </c>
      <c r="G52" s="22">
        <v>5569173322</v>
      </c>
      <c r="H52" s="22">
        <v>187784591</v>
      </c>
      <c r="I52" s="22">
        <v>198978724</v>
      </c>
      <c r="J52" s="21">
        <v>6060155268</v>
      </c>
      <c r="K52" s="15">
        <f t="shared" si="7"/>
        <v>104218631</v>
      </c>
      <c r="M52" s="34">
        <f t="shared" si="2"/>
        <v>47680233043</v>
      </c>
      <c r="N52" s="34">
        <f t="shared" si="3"/>
        <v>1387962483</v>
      </c>
      <c r="O52" s="34">
        <f t="shared" si="4"/>
        <v>2046547739</v>
      </c>
      <c r="P52" s="34">
        <f t="shared" si="5"/>
        <v>52395929369</v>
      </c>
      <c r="Q52" s="34">
        <f t="shared" si="6"/>
        <v>1281186104</v>
      </c>
    </row>
    <row r="53" spans="1:17">
      <c r="A53" s="19">
        <v>44136</v>
      </c>
      <c r="B53" s="14">
        <v>91.20436027869026</v>
      </c>
      <c r="C53" s="14">
        <v>3.7567071310732518</v>
      </c>
      <c r="D53" s="14">
        <v>2.7016404616104821</v>
      </c>
      <c r="E53" s="20">
        <f t="shared" si="1"/>
        <v>2.3372921286260038</v>
      </c>
      <c r="G53" s="22">
        <v>5434736279</v>
      </c>
      <c r="H53" s="22">
        <v>161990894</v>
      </c>
      <c r="I53" s="22">
        <v>172293796</v>
      </c>
      <c r="J53" s="21">
        <v>5895962236</v>
      </c>
      <c r="K53" s="15">
        <f t="shared" si="7"/>
        <v>126941267</v>
      </c>
      <c r="M53" s="34">
        <f t="shared" si="2"/>
        <v>48964504283</v>
      </c>
      <c r="N53" s="34">
        <f t="shared" si="3"/>
        <v>1450262206</v>
      </c>
      <c r="O53" s="34">
        <f t="shared" si="4"/>
        <v>2016630432</v>
      </c>
      <c r="P53" s="34">
        <f t="shared" si="5"/>
        <v>53686065480</v>
      </c>
      <c r="Q53" s="34">
        <f t="shared" si="6"/>
        <v>1254668559</v>
      </c>
    </row>
    <row r="54" spans="1:17">
      <c r="A54" s="19">
        <v>44166</v>
      </c>
      <c r="B54" s="14">
        <v>91.590326415854392</v>
      </c>
      <c r="C54" s="14">
        <v>3.5750981424493391</v>
      </c>
      <c r="D54" s="14">
        <v>2.6671395116918828</v>
      </c>
      <c r="E54" s="20">
        <f t="shared" si="1"/>
        <v>2.1674359300043875</v>
      </c>
      <c r="G54" s="22">
        <v>5740930771</v>
      </c>
      <c r="H54" s="22">
        <v>125520740</v>
      </c>
      <c r="I54" s="22">
        <v>218392575</v>
      </c>
      <c r="J54" s="21">
        <v>6202489167</v>
      </c>
      <c r="K54" s="15">
        <f t="shared" si="7"/>
        <v>117645081</v>
      </c>
      <c r="M54" s="34">
        <f t="shared" si="2"/>
        <v>51745253955</v>
      </c>
      <c r="N54" s="34">
        <f t="shared" si="3"/>
        <v>1506678045</v>
      </c>
      <c r="O54" s="34">
        <f t="shared" si="4"/>
        <v>2019587598</v>
      </c>
      <c r="P54" s="34">
        <f t="shared" si="5"/>
        <v>56495900852</v>
      </c>
      <c r="Q54" s="34">
        <f t="shared" si="6"/>
        <v>1224381254</v>
      </c>
    </row>
    <row r="55" spans="1:17">
      <c r="A55" s="19">
        <v>44197</v>
      </c>
      <c r="B55" s="14">
        <v>91.688241640524211</v>
      </c>
      <c r="C55" s="14">
        <v>3.5406960927878171</v>
      </c>
      <c r="D55" s="14">
        <v>2.7346446917293954</v>
      </c>
      <c r="E55" s="20">
        <f t="shared" si="1"/>
        <v>2.0364175749585769</v>
      </c>
      <c r="G55" s="22">
        <v>4715496542</v>
      </c>
      <c r="H55" s="22">
        <v>158118897</v>
      </c>
      <c r="I55" s="22">
        <v>182056022</v>
      </c>
      <c r="J55" s="21">
        <v>5158175340</v>
      </c>
      <c r="K55" s="15">
        <f t="shared" si="7"/>
        <v>102503879</v>
      </c>
      <c r="M55" s="34">
        <f t="shared" si="2"/>
        <v>54086085784</v>
      </c>
      <c r="N55" s="34">
        <f t="shared" si="3"/>
        <v>1613053832</v>
      </c>
      <c r="O55" s="34">
        <f t="shared" si="4"/>
        <v>2088510225</v>
      </c>
      <c r="P55" s="34">
        <f t="shared" si="5"/>
        <v>58988835774</v>
      </c>
      <c r="Q55" s="34">
        <f t="shared" si="6"/>
        <v>1201185933</v>
      </c>
    </row>
    <row r="56" spans="1:17">
      <c r="A56" s="19">
        <v>44228</v>
      </c>
      <c r="B56" s="14">
        <v>91.824452424461683</v>
      </c>
      <c r="C56" s="14">
        <v>3.4860642374126791</v>
      </c>
      <c r="D56" s="14">
        <v>2.7534666195399002</v>
      </c>
      <c r="E56" s="20">
        <f t="shared" si="1"/>
        <v>1.9360167185857335</v>
      </c>
      <c r="G56" s="22">
        <v>3741828239</v>
      </c>
      <c r="H56" s="22">
        <v>125260816</v>
      </c>
      <c r="I56" s="22">
        <v>150983168</v>
      </c>
      <c r="J56" s="21">
        <v>4108049000</v>
      </c>
      <c r="K56" s="15">
        <f t="shared" si="7"/>
        <v>89976777</v>
      </c>
      <c r="M56" s="34">
        <f t="shared" si="2"/>
        <v>56516551514</v>
      </c>
      <c r="N56" s="34">
        <f t="shared" si="3"/>
        <v>1694731471</v>
      </c>
      <c r="O56" s="34">
        <f t="shared" si="4"/>
        <v>2145638059</v>
      </c>
      <c r="P56" s="34">
        <f t="shared" si="5"/>
        <v>61548510832</v>
      </c>
      <c r="Q56" s="34">
        <f t="shared" si="6"/>
        <v>1191589788</v>
      </c>
    </row>
    <row r="57" spans="1:17">
      <c r="A57" s="19">
        <v>44256</v>
      </c>
      <c r="B57" s="14">
        <v>91.932533029728276</v>
      </c>
      <c r="C57" s="14">
        <v>3.4534656196862299</v>
      </c>
      <c r="D57" s="14">
        <v>2.8383248719938736</v>
      </c>
      <c r="E57" s="20">
        <f t="shared" si="1"/>
        <v>1.7756764785916204</v>
      </c>
      <c r="G57" s="22">
        <v>4900560220</v>
      </c>
      <c r="H57" s="22">
        <v>173764738</v>
      </c>
      <c r="I57" s="22">
        <v>154509665</v>
      </c>
      <c r="J57" s="21">
        <v>5323484355</v>
      </c>
      <c r="K57" s="15">
        <f t="shared" si="7"/>
        <v>94649732</v>
      </c>
      <c r="M57" s="34">
        <f t="shared" si="2"/>
        <v>58887935600</v>
      </c>
      <c r="N57" s="34">
        <f t="shared" si="3"/>
        <v>1818247487</v>
      </c>
      <c r="O57" s="34">
        <f t="shared" si="4"/>
        <v>2212310242</v>
      </c>
      <c r="P57" s="34">
        <f t="shared" si="5"/>
        <v>64055979161</v>
      </c>
      <c r="Q57" s="34">
        <f t="shared" si="6"/>
        <v>1137485832</v>
      </c>
    </row>
    <row r="58" spans="1:17">
      <c r="A58" s="19">
        <v>44287</v>
      </c>
      <c r="B58" s="14">
        <v>91.733142584872866</v>
      </c>
      <c r="C58" s="14">
        <v>3.4996798538819149</v>
      </c>
      <c r="D58" s="14">
        <v>2.9821647710039172</v>
      </c>
      <c r="E58" s="20">
        <f t="shared" si="1"/>
        <v>1.7850127902412964</v>
      </c>
      <c r="G58" s="22">
        <v>4923903944</v>
      </c>
      <c r="H58" s="22">
        <v>171843423</v>
      </c>
      <c r="I58" s="22">
        <v>168659874</v>
      </c>
      <c r="J58" s="21">
        <v>5357646999</v>
      </c>
      <c r="K58" s="15">
        <f t="shared" si="7"/>
        <v>93239758</v>
      </c>
      <c r="M58" s="34">
        <f t="shared" si="2"/>
        <v>59249050567</v>
      </c>
      <c r="N58" s="34">
        <f t="shared" si="3"/>
        <v>1926515774</v>
      </c>
      <c r="O58" s="34">
        <f t="shared" si="4"/>
        <v>2260836996</v>
      </c>
      <c r="P58" s="34">
        <f t="shared" si="5"/>
        <v>64589387038</v>
      </c>
      <c r="Q58" s="34">
        <f t="shared" si="6"/>
        <v>1152983701</v>
      </c>
    </row>
    <row r="59" spans="1:17">
      <c r="A59" s="19">
        <v>44317</v>
      </c>
      <c r="B59" s="14">
        <v>91.654847070062843</v>
      </c>
      <c r="C59" s="14">
        <v>3.4427189932754323</v>
      </c>
      <c r="D59" s="14">
        <v>3.1011138762666679</v>
      </c>
      <c r="E59" s="20">
        <f t="shared" si="1"/>
        <v>1.8013200603950565</v>
      </c>
      <c r="G59" s="22">
        <v>4687439106</v>
      </c>
      <c r="H59" s="22">
        <v>172075726</v>
      </c>
      <c r="I59" s="22">
        <v>150269979</v>
      </c>
      <c r="J59" s="21">
        <v>5095369623</v>
      </c>
      <c r="K59" s="15">
        <f t="shared" si="7"/>
        <v>85584812</v>
      </c>
      <c r="M59" s="34">
        <f t="shared" si="2"/>
        <v>59180159919</v>
      </c>
      <c r="N59" s="34">
        <f t="shared" si="3"/>
        <v>2002694316</v>
      </c>
      <c r="O59" s="34">
        <f t="shared" si="4"/>
        <v>2223302347</v>
      </c>
      <c r="P59" s="34">
        <f t="shared" si="5"/>
        <v>64568922110</v>
      </c>
      <c r="Q59" s="34">
        <f t="shared" si="6"/>
        <v>1162765528</v>
      </c>
    </row>
    <row r="60" spans="1:17">
      <c r="A60" s="19">
        <v>44348</v>
      </c>
      <c r="B60" s="14">
        <v>91.796962689978756</v>
      </c>
      <c r="C60" s="14">
        <v>3.3288799658239485</v>
      </c>
      <c r="D60" s="14">
        <v>3.1030435943151335</v>
      </c>
      <c r="E60" s="20">
        <f t="shared" si="1"/>
        <v>1.7711137498821614</v>
      </c>
      <c r="G60" s="22">
        <v>5060395276</v>
      </c>
      <c r="H60" s="22">
        <v>144441181</v>
      </c>
      <c r="I60" s="22">
        <v>162633946</v>
      </c>
      <c r="J60" s="21">
        <v>5444518746</v>
      </c>
      <c r="K60" s="15">
        <f t="shared" si="7"/>
        <v>77048343</v>
      </c>
      <c r="M60" s="34">
        <f t="shared" si="2"/>
        <v>59366978486</v>
      </c>
      <c r="N60" s="34">
        <f t="shared" si="3"/>
        <v>2007265224</v>
      </c>
      <c r="O60" s="34">
        <f t="shared" si="4"/>
        <v>2153354302</v>
      </c>
      <c r="P60" s="34">
        <f t="shared" si="5"/>
        <v>64672754440</v>
      </c>
      <c r="Q60" s="34">
        <f t="shared" si="6"/>
        <v>1145156428</v>
      </c>
    </row>
    <row r="61" spans="1:17">
      <c r="A61" s="19">
        <v>44378</v>
      </c>
      <c r="B61" s="14">
        <v>91.95079551032093</v>
      </c>
      <c r="C61" s="14">
        <v>3.2347998075804711</v>
      </c>
      <c r="D61" s="14">
        <v>3.0393908275419541</v>
      </c>
      <c r="E61" s="20">
        <f t="shared" si="1"/>
        <v>1.7750138545566472</v>
      </c>
      <c r="G61" s="22">
        <v>5787418990</v>
      </c>
      <c r="H61" s="22">
        <v>145307017</v>
      </c>
      <c r="I61" s="22">
        <v>190673263</v>
      </c>
      <c r="J61" s="21">
        <v>6219655709</v>
      </c>
      <c r="K61" s="15">
        <f t="shared" si="7"/>
        <v>96256439</v>
      </c>
      <c r="M61" s="34">
        <f t="shared" si="2"/>
        <v>60434501063</v>
      </c>
      <c r="N61" s="34">
        <f t="shared" si="3"/>
        <v>1998474278</v>
      </c>
      <c r="O61" s="34">
        <f t="shared" si="4"/>
        <v>2126959265</v>
      </c>
      <c r="P61" s="34">
        <f t="shared" si="5"/>
        <v>65726498725</v>
      </c>
      <c r="Q61" s="34">
        <f t="shared" si="6"/>
        <v>1166564119</v>
      </c>
    </row>
    <row r="62" spans="1:17">
      <c r="A62" s="19">
        <v>44409</v>
      </c>
      <c r="B62" s="14">
        <v>92.030825807382726</v>
      </c>
      <c r="C62" s="14">
        <v>3.1745934842130867</v>
      </c>
      <c r="D62" s="14">
        <v>3.0211746772318535</v>
      </c>
      <c r="E62" s="20">
        <f t="shared" si="1"/>
        <v>1.7734060311723283</v>
      </c>
      <c r="G62" s="22">
        <v>4766348951</v>
      </c>
      <c r="H62" s="22">
        <v>174965688</v>
      </c>
      <c r="I62" s="22">
        <v>140084245</v>
      </c>
      <c r="J62" s="21">
        <v>5164046730</v>
      </c>
      <c r="K62" s="15">
        <f t="shared" si="7"/>
        <v>82647846</v>
      </c>
      <c r="M62" s="34">
        <f t="shared" si="2"/>
        <v>60484753968</v>
      </c>
      <c r="N62" s="34">
        <f t="shared" si="3"/>
        <v>1986822290</v>
      </c>
      <c r="O62" s="34">
        <f t="shared" si="4"/>
        <v>2087713146</v>
      </c>
      <c r="P62" s="34">
        <f t="shared" si="5"/>
        <v>65724984404</v>
      </c>
      <c r="Q62" s="34">
        <f t="shared" si="6"/>
        <v>1165695000</v>
      </c>
    </row>
    <row r="63" spans="1:17">
      <c r="A63" s="19">
        <v>44440</v>
      </c>
      <c r="B63" s="14">
        <v>92.233529983174279</v>
      </c>
      <c r="C63" s="14">
        <v>3.1213547242601667</v>
      </c>
      <c r="D63" s="14">
        <v>2.873945259451244</v>
      </c>
      <c r="E63" s="20">
        <f t="shared" si="1"/>
        <v>1.7711700331143021</v>
      </c>
      <c r="G63" s="22">
        <v>5454108422</v>
      </c>
      <c r="H63" s="22">
        <v>155243725</v>
      </c>
      <c r="I63" s="22">
        <v>170042201</v>
      </c>
      <c r="J63" s="21">
        <v>5876780692</v>
      </c>
      <c r="K63" s="15">
        <f t="shared" si="7"/>
        <v>97386344</v>
      </c>
      <c r="M63" s="34">
        <f t="shared" si="2"/>
        <v>60782340062</v>
      </c>
      <c r="N63" s="34">
        <f t="shared" si="3"/>
        <v>1896317436</v>
      </c>
      <c r="O63" s="34">
        <f t="shared" si="4"/>
        <v>2059577458</v>
      </c>
      <c r="P63" s="34">
        <f t="shared" si="5"/>
        <v>65906333865</v>
      </c>
      <c r="Q63" s="34">
        <f t="shared" si="6"/>
        <v>1168098909</v>
      </c>
    </row>
    <row r="64" spans="1:17">
      <c r="A64" s="19">
        <v>44470</v>
      </c>
      <c r="B64" s="14">
        <v>92.268250750309207</v>
      </c>
      <c r="C64" s="14">
        <v>3.1505859043357427</v>
      </c>
      <c r="D64" s="14">
        <v>2.8335892921971371</v>
      </c>
      <c r="E64" s="20">
        <f t="shared" si="1"/>
        <v>1.7475740531579191</v>
      </c>
      <c r="G64" s="22">
        <v>6098834760</v>
      </c>
      <c r="H64" s="22">
        <v>176638700</v>
      </c>
      <c r="I64" s="22">
        <v>235495275</v>
      </c>
      <c r="J64" s="21">
        <v>6608120591</v>
      </c>
      <c r="K64" s="15">
        <f t="shared" si="7"/>
        <v>97151856</v>
      </c>
      <c r="M64" s="34">
        <f t="shared" si="2"/>
        <v>61312001500</v>
      </c>
      <c r="N64" s="34">
        <f t="shared" si="3"/>
        <v>1885171545</v>
      </c>
      <c r="O64" s="34">
        <f t="shared" si="4"/>
        <v>2096094009</v>
      </c>
      <c r="P64" s="34">
        <f t="shared" si="5"/>
        <v>66454299188</v>
      </c>
      <c r="Q64" s="34">
        <f t="shared" si="6"/>
        <v>1161032134</v>
      </c>
    </row>
    <row r="65" spans="1:17">
      <c r="A65" s="19">
        <v>44501</v>
      </c>
      <c r="B65" s="14">
        <v>92.228795058086192</v>
      </c>
      <c r="C65" s="14">
        <v>3.2199750407961942</v>
      </c>
      <c r="D65" s="14">
        <v>2.8621459566789653</v>
      </c>
      <c r="E65" s="20">
        <f t="shared" si="1"/>
        <v>1.6890839444386359</v>
      </c>
      <c r="G65" s="22">
        <v>6044218245</v>
      </c>
      <c r="H65" s="22">
        <v>201326217</v>
      </c>
      <c r="I65" s="22">
        <v>241544368</v>
      </c>
      <c r="J65" s="21">
        <v>6585890091</v>
      </c>
      <c r="K65" s="15">
        <f t="shared" si="7"/>
        <v>98801261</v>
      </c>
      <c r="M65" s="34">
        <f t="shared" si="2"/>
        <v>61921483466</v>
      </c>
      <c r="N65" s="34">
        <f t="shared" si="3"/>
        <v>1924506868</v>
      </c>
      <c r="O65" s="34">
        <f t="shared" si="4"/>
        <v>2165344581</v>
      </c>
      <c r="P65" s="34">
        <f t="shared" si="5"/>
        <v>67144227043</v>
      </c>
      <c r="Q65" s="34">
        <f t="shared" si="6"/>
        <v>1132892128</v>
      </c>
    </row>
    <row r="66" spans="1:17">
      <c r="A66" s="19">
        <v>44531</v>
      </c>
      <c r="B66" s="14">
        <v>92.227901155788032</v>
      </c>
      <c r="C66" s="14">
        <v>3.1718519655464754</v>
      </c>
      <c r="D66" s="14">
        <v>2.9116615104356303</v>
      </c>
      <c r="E66" s="20">
        <f t="shared" si="1"/>
        <v>1.6885853682298517</v>
      </c>
      <c r="G66" s="22">
        <v>5847834757</v>
      </c>
      <c r="H66" s="22">
        <v>162685512</v>
      </c>
      <c r="I66" s="22">
        <v>190305412</v>
      </c>
      <c r="J66" s="21">
        <v>6317473517</v>
      </c>
      <c r="K66" s="15">
        <f t="shared" si="7"/>
        <v>116647836</v>
      </c>
      <c r="M66" s="34">
        <f t="shared" si="2"/>
        <v>62028387452</v>
      </c>
      <c r="N66" s="34">
        <f t="shared" si="3"/>
        <v>1961671640</v>
      </c>
      <c r="O66" s="34">
        <f t="shared" si="4"/>
        <v>2137257418</v>
      </c>
      <c r="P66" s="34">
        <f t="shared" si="5"/>
        <v>67259211393</v>
      </c>
      <c r="Q66" s="34">
        <f t="shared" si="6"/>
        <v>1131894883</v>
      </c>
    </row>
    <row r="67" spans="1:17">
      <c r="A67" s="19">
        <v>44562</v>
      </c>
      <c r="B67" s="14">
        <v>92.35020047317802</v>
      </c>
      <c r="C67" s="14">
        <v>3.1143437480391207</v>
      </c>
      <c r="D67" s="14">
        <v>2.8496426520145004</v>
      </c>
      <c r="E67" s="20">
        <f t="shared" si="1"/>
        <v>1.685813126768366</v>
      </c>
      <c r="G67" s="22">
        <v>4746678018</v>
      </c>
      <c r="H67" s="22">
        <v>114716740</v>
      </c>
      <c r="I67" s="22">
        <v>141542559</v>
      </c>
      <c r="J67" s="21">
        <v>5102597149</v>
      </c>
      <c r="K67" s="15">
        <f t="shared" si="7"/>
        <v>99659832</v>
      </c>
      <c r="M67" s="34">
        <f t="shared" si="2"/>
        <v>62059568928</v>
      </c>
      <c r="N67" s="34">
        <f t="shared" si="3"/>
        <v>1918269483</v>
      </c>
      <c r="O67" s="34">
        <f t="shared" si="4"/>
        <v>2096743955</v>
      </c>
      <c r="P67" s="34">
        <f t="shared" si="5"/>
        <v>67203633202</v>
      </c>
      <c r="Q67" s="34">
        <f t="shared" si="6"/>
        <v>1129050836</v>
      </c>
    </row>
    <row r="68" spans="1:17">
      <c r="A68" s="19">
        <v>44593</v>
      </c>
      <c r="B68" s="14">
        <v>92.332583398597009</v>
      </c>
      <c r="C68" s="14">
        <v>3.0725622789365068</v>
      </c>
      <c r="D68" s="14">
        <v>2.9179797317117497</v>
      </c>
      <c r="E68" s="20">
        <f t="shared" si="1"/>
        <v>1.6768745907547356</v>
      </c>
      <c r="G68" s="22">
        <v>3833265848</v>
      </c>
      <c r="H68" s="22">
        <v>174427770</v>
      </c>
      <c r="I68" s="22">
        <v>126189560</v>
      </c>
      <c r="J68" s="21">
        <v>4219678522</v>
      </c>
      <c r="K68" s="15">
        <f t="shared" si="7"/>
        <v>85795344</v>
      </c>
      <c r="M68" s="34">
        <f t="shared" si="2"/>
        <v>62151006537</v>
      </c>
      <c r="N68" s="34">
        <f t="shared" si="3"/>
        <v>1967436437</v>
      </c>
      <c r="O68" s="34">
        <f t="shared" si="4"/>
        <v>2071950347</v>
      </c>
      <c r="P68" s="34">
        <f t="shared" si="5"/>
        <v>67315262724</v>
      </c>
      <c r="Q68" s="34">
        <f t="shared" si="6"/>
        <v>1124869403</v>
      </c>
    </row>
    <row r="69" spans="1:17">
      <c r="A69" s="19">
        <v>44621</v>
      </c>
      <c r="B69" s="14">
        <v>92.299205403429966</v>
      </c>
      <c r="C69" s="14">
        <v>3.1206027836239945</v>
      </c>
      <c r="D69" s="14">
        <v>2.9415460839151053</v>
      </c>
      <c r="E69" s="20">
        <f t="shared" si="1"/>
        <v>1.6386457290309409</v>
      </c>
      <c r="G69" s="22">
        <v>5747733837</v>
      </c>
      <c r="H69" s="22">
        <v>217248519</v>
      </c>
      <c r="I69" s="22">
        <v>216174889</v>
      </c>
      <c r="J69" s="21">
        <v>6265429703</v>
      </c>
      <c r="K69" s="15">
        <f t="shared" si="7"/>
        <v>84272458</v>
      </c>
      <c r="M69" s="34">
        <f t="shared" si="2"/>
        <v>62998180154</v>
      </c>
      <c r="N69" s="34">
        <f t="shared" si="3"/>
        <v>2010920218</v>
      </c>
      <c r="O69" s="34">
        <f t="shared" si="4"/>
        <v>2133615571</v>
      </c>
      <c r="P69" s="34">
        <f t="shared" si="5"/>
        <v>68257208072</v>
      </c>
      <c r="Q69" s="34">
        <f t="shared" si="6"/>
        <v>1114492129</v>
      </c>
    </row>
    <row r="70" spans="1:17">
      <c r="A70" s="19">
        <v>44652</v>
      </c>
      <c r="B70" s="14">
        <v>92.149091000988875</v>
      </c>
      <c r="C70" s="14">
        <v>3.1593856540084153</v>
      </c>
      <c r="D70" s="14">
        <v>3.0346607049037</v>
      </c>
      <c r="E70" s="20">
        <f t="shared" si="1"/>
        <v>1.656862640099007</v>
      </c>
      <c r="G70" s="22">
        <v>4072283470</v>
      </c>
      <c r="H70" s="22">
        <v>210598914</v>
      </c>
      <c r="I70" s="22">
        <v>169248980</v>
      </c>
      <c r="J70" s="21">
        <v>4544347903</v>
      </c>
      <c r="K70" s="15">
        <f t="shared" si="7"/>
        <v>92216539</v>
      </c>
      <c r="M70" s="34">
        <f t="shared" si="2"/>
        <v>62146559680</v>
      </c>
      <c r="N70" s="34">
        <f t="shared" si="3"/>
        <v>2049675709</v>
      </c>
      <c r="O70" s="34">
        <f t="shared" si="4"/>
        <v>2134204677</v>
      </c>
      <c r="P70" s="34">
        <f t="shared" si="5"/>
        <v>67443908976</v>
      </c>
      <c r="Q70" s="34">
        <f t="shared" si="6"/>
        <v>1113468910</v>
      </c>
    </row>
    <row r="71" spans="1:17">
      <c r="A71" s="19">
        <v>44682</v>
      </c>
      <c r="B71" s="14">
        <v>91.994575218326389</v>
      </c>
      <c r="C71" s="14">
        <v>3.1759072600336884</v>
      </c>
      <c r="D71" s="14">
        <v>3.1474616393005785</v>
      </c>
      <c r="E71" s="20">
        <f t="shared" si="1"/>
        <v>1.6820558823393554</v>
      </c>
      <c r="G71" s="22">
        <v>3992503695</v>
      </c>
      <c r="H71" s="22">
        <v>228104041</v>
      </c>
      <c r="I71" s="22">
        <v>141086405</v>
      </c>
      <c r="J71" s="21">
        <v>4453871527</v>
      </c>
      <c r="K71" s="15">
        <f t="shared" ref="K71:K102" si="8">J71-G71-H71-I71</f>
        <v>92177386</v>
      </c>
      <c r="M71" s="34">
        <f t="shared" ref="M71:M113" si="9">SUM(G60:G71)</f>
        <v>61451624269</v>
      </c>
      <c r="N71" s="34">
        <f t="shared" ref="N71:N113" si="10">SUM(H60:H71)</f>
        <v>2105704024</v>
      </c>
      <c r="O71" s="34">
        <f t="shared" ref="O71:O113" si="11">SUM(I60:I71)</f>
        <v>2125021103</v>
      </c>
      <c r="P71" s="34">
        <f t="shared" ref="P71:P113" si="12">SUM(J60:J71)</f>
        <v>66802410880</v>
      </c>
      <c r="Q71" s="34">
        <f t="shared" ref="Q71:Q113" si="13">SUM(K60:K71)</f>
        <v>1120061484</v>
      </c>
    </row>
    <row r="72" spans="1:17">
      <c r="A72" s="19">
        <v>44713</v>
      </c>
      <c r="B72" s="14">
        <v>92.065269594425374</v>
      </c>
      <c r="C72" s="14">
        <v>3.1571511489632642</v>
      </c>
      <c r="D72" s="14">
        <v>3.102227041348498</v>
      </c>
      <c r="E72" s="20">
        <f t="shared" ref="E72:E114" si="14">100-SUM(B72:D72)</f>
        <v>1.6753522152628619</v>
      </c>
      <c r="G72" s="22">
        <v>5884028498</v>
      </c>
      <c r="H72" s="22">
        <v>140226005</v>
      </c>
      <c r="I72" s="22">
        <v>176592281</v>
      </c>
      <c r="J72" s="21">
        <v>6287482937</v>
      </c>
      <c r="K72" s="15">
        <f t="shared" si="8"/>
        <v>86636153</v>
      </c>
      <c r="M72" s="34">
        <f t="shared" si="9"/>
        <v>62275257491</v>
      </c>
      <c r="N72" s="34">
        <f t="shared" si="10"/>
        <v>2101488848</v>
      </c>
      <c r="O72" s="34">
        <f t="shared" si="11"/>
        <v>2138979438</v>
      </c>
      <c r="P72" s="34">
        <f t="shared" si="12"/>
        <v>67645375071</v>
      </c>
      <c r="Q72" s="34">
        <f t="shared" si="13"/>
        <v>1129649294</v>
      </c>
    </row>
    <row r="73" spans="1:17">
      <c r="A73" s="19">
        <v>44743</v>
      </c>
      <c r="B73" s="14">
        <v>92.09488596067068</v>
      </c>
      <c r="C73" s="14">
        <v>3.168686208820279</v>
      </c>
      <c r="D73" s="14">
        <v>3.0909312187149758</v>
      </c>
      <c r="E73" s="20">
        <f t="shared" si="14"/>
        <v>1.6454966117940728</v>
      </c>
      <c r="G73" s="22">
        <v>5606303383</v>
      </c>
      <c r="H73" s="22">
        <v>130545034</v>
      </c>
      <c r="I73" s="22">
        <v>191202057</v>
      </c>
      <c r="J73" s="21">
        <v>6000325307</v>
      </c>
      <c r="K73" s="15">
        <f t="shared" si="8"/>
        <v>72274833</v>
      </c>
      <c r="M73" s="34">
        <f t="shared" si="9"/>
        <v>62094141884</v>
      </c>
      <c r="N73" s="34">
        <f t="shared" si="10"/>
        <v>2086726865</v>
      </c>
      <c r="O73" s="34">
        <f t="shared" si="11"/>
        <v>2139508232</v>
      </c>
      <c r="P73" s="34">
        <f t="shared" si="12"/>
        <v>67426044669</v>
      </c>
      <c r="Q73" s="34">
        <f t="shared" si="13"/>
        <v>1105667688</v>
      </c>
    </row>
    <row r="74" spans="1:17">
      <c r="A74" s="19">
        <v>44774</v>
      </c>
      <c r="B74" s="14">
        <v>92.045594423107303</v>
      </c>
      <c r="C74" s="14">
        <v>3.2598742516489398</v>
      </c>
      <c r="D74" s="14">
        <v>3.0549329714659534</v>
      </c>
      <c r="E74" s="20">
        <f t="shared" si="14"/>
        <v>1.6395983537777994</v>
      </c>
      <c r="G74" s="22">
        <v>5383373993</v>
      </c>
      <c r="H74" s="22">
        <v>171838752</v>
      </c>
      <c r="I74" s="22">
        <v>224244784</v>
      </c>
      <c r="J74" s="21">
        <v>5869496001</v>
      </c>
      <c r="K74" s="15">
        <f t="shared" si="8"/>
        <v>90038472</v>
      </c>
      <c r="M74" s="34">
        <f t="shared" si="9"/>
        <v>62711166926</v>
      </c>
      <c r="N74" s="34">
        <f t="shared" si="10"/>
        <v>2083599929</v>
      </c>
      <c r="O74" s="34">
        <f t="shared" si="11"/>
        <v>2223668771</v>
      </c>
      <c r="P74" s="34">
        <f t="shared" si="12"/>
        <v>68131493940</v>
      </c>
      <c r="Q74" s="34">
        <f t="shared" si="13"/>
        <v>1113058314</v>
      </c>
    </row>
    <row r="75" spans="1:17">
      <c r="A75" s="19">
        <v>44805</v>
      </c>
      <c r="B75" s="14">
        <v>91.813076378869567</v>
      </c>
      <c r="C75" s="14">
        <v>3.4303120011378132</v>
      </c>
      <c r="D75" s="14">
        <v>3.1129467523018106</v>
      </c>
      <c r="E75" s="20">
        <f t="shared" si="14"/>
        <v>1.6436648676908163</v>
      </c>
      <c r="G75" s="22">
        <v>4453893176</v>
      </c>
      <c r="H75" s="22">
        <v>164983580</v>
      </c>
      <c r="I75" s="22">
        <v>253405835</v>
      </c>
      <c r="J75" s="21">
        <v>4956696439</v>
      </c>
      <c r="K75" s="15">
        <f t="shared" si="8"/>
        <v>84413848</v>
      </c>
      <c r="M75" s="34">
        <f t="shared" si="9"/>
        <v>61710951680</v>
      </c>
      <c r="N75" s="34">
        <f t="shared" si="10"/>
        <v>2093339784</v>
      </c>
      <c r="O75" s="34">
        <f t="shared" si="11"/>
        <v>2307032405</v>
      </c>
      <c r="P75" s="34">
        <f t="shared" si="12"/>
        <v>67211409687</v>
      </c>
      <c r="Q75" s="34">
        <f t="shared" si="13"/>
        <v>1100085818</v>
      </c>
    </row>
    <row r="76" spans="1:17">
      <c r="A76" s="19">
        <v>44835</v>
      </c>
      <c r="B76" s="14">
        <v>91.521048997981353</v>
      </c>
      <c r="C76" s="14">
        <v>3.5964272143219964</v>
      </c>
      <c r="D76" s="14">
        <v>3.2418534104716947</v>
      </c>
      <c r="E76" s="20">
        <f t="shared" si="14"/>
        <v>1.6406703772249642</v>
      </c>
      <c r="G76" s="22">
        <v>5003533233</v>
      </c>
      <c r="H76" s="22">
        <v>231594865</v>
      </c>
      <c r="I76" s="22">
        <v>311987940</v>
      </c>
      <c r="J76" s="21">
        <v>5627282708</v>
      </c>
      <c r="K76" s="15">
        <f t="shared" si="8"/>
        <v>80166670</v>
      </c>
      <c r="M76" s="34">
        <f t="shared" si="9"/>
        <v>60615650153</v>
      </c>
      <c r="N76" s="34">
        <f t="shared" si="10"/>
        <v>2148295949</v>
      </c>
      <c r="O76" s="34">
        <f t="shared" si="11"/>
        <v>2383525070</v>
      </c>
      <c r="P76" s="34">
        <f t="shared" si="12"/>
        <v>66230571804</v>
      </c>
      <c r="Q76" s="34">
        <f t="shared" si="13"/>
        <v>1083100632</v>
      </c>
    </row>
    <row r="77" spans="1:17">
      <c r="A77" s="19">
        <v>44866</v>
      </c>
      <c r="B77" s="14">
        <v>91.040736482867985</v>
      </c>
      <c r="C77" s="14">
        <v>3.7926801220085689</v>
      </c>
      <c r="D77" s="14">
        <v>3.4920820145834552</v>
      </c>
      <c r="E77" s="20">
        <f t="shared" si="14"/>
        <v>1.6745013805399935</v>
      </c>
      <c r="G77" s="22">
        <v>3684323218</v>
      </c>
      <c r="H77" s="22">
        <v>288140920</v>
      </c>
      <c r="I77" s="22">
        <v>285582421</v>
      </c>
      <c r="J77" s="21">
        <v>4342584878</v>
      </c>
      <c r="K77" s="15">
        <f t="shared" si="8"/>
        <v>84538319</v>
      </c>
      <c r="M77" s="34">
        <f t="shared" si="9"/>
        <v>58255755126</v>
      </c>
      <c r="N77" s="34">
        <f t="shared" si="10"/>
        <v>2235110652</v>
      </c>
      <c r="O77" s="34">
        <f t="shared" si="11"/>
        <v>2427563123</v>
      </c>
      <c r="P77" s="34">
        <f t="shared" si="12"/>
        <v>63987266591</v>
      </c>
      <c r="Q77" s="34">
        <f t="shared" si="13"/>
        <v>1068837690</v>
      </c>
    </row>
    <row r="78" spans="1:17">
      <c r="A78" s="19">
        <v>44896</v>
      </c>
      <c r="B78" s="14">
        <v>90.795847651648174</v>
      </c>
      <c r="C78" s="14">
        <v>3.9154458918377708</v>
      </c>
      <c r="D78" s="14">
        <v>3.6181028895676781</v>
      </c>
      <c r="E78" s="20">
        <f t="shared" si="14"/>
        <v>1.6706035669463688</v>
      </c>
      <c r="G78" s="22">
        <v>3670559182</v>
      </c>
      <c r="H78" s="22">
        <v>162233318</v>
      </c>
      <c r="I78" s="22">
        <v>181049492</v>
      </c>
      <c r="J78" s="21">
        <v>4093471904</v>
      </c>
      <c r="K78" s="15">
        <f t="shared" si="8"/>
        <v>79629912</v>
      </c>
      <c r="M78" s="34">
        <f t="shared" si="9"/>
        <v>56078479551</v>
      </c>
      <c r="N78" s="34">
        <f t="shared" si="10"/>
        <v>2234658458</v>
      </c>
      <c r="O78" s="34">
        <f t="shared" si="11"/>
        <v>2418307203</v>
      </c>
      <c r="P78" s="34">
        <f t="shared" si="12"/>
        <v>61763264978</v>
      </c>
      <c r="Q78" s="34">
        <f t="shared" si="13"/>
        <v>1031819766</v>
      </c>
    </row>
    <row r="79" spans="1:17">
      <c r="A79" s="19">
        <v>44927</v>
      </c>
      <c r="B79" s="14">
        <v>90.377574327346366</v>
      </c>
      <c r="C79" s="14">
        <v>4.0638160026339767</v>
      </c>
      <c r="D79" s="14">
        <v>3.8784922820318162</v>
      </c>
      <c r="E79" s="20">
        <f t="shared" si="14"/>
        <v>1.680117387987849</v>
      </c>
      <c r="G79" s="22">
        <v>3134244503</v>
      </c>
      <c r="H79" s="22">
        <v>217431693</v>
      </c>
      <c r="I79" s="22">
        <v>172294109</v>
      </c>
      <c r="J79" s="21">
        <v>3604325116</v>
      </c>
      <c r="K79" s="15">
        <f t="shared" si="8"/>
        <v>80354811</v>
      </c>
      <c r="M79" s="34">
        <f t="shared" si="9"/>
        <v>54466046036</v>
      </c>
      <c r="N79" s="34">
        <f t="shared" si="10"/>
        <v>2337373411</v>
      </c>
      <c r="O79" s="34">
        <f t="shared" si="11"/>
        <v>2449058753</v>
      </c>
      <c r="P79" s="34">
        <f t="shared" si="12"/>
        <v>60264992945</v>
      </c>
      <c r="Q79" s="34">
        <f t="shared" si="13"/>
        <v>1012514745</v>
      </c>
    </row>
    <row r="80" spans="1:17">
      <c r="A80" s="19">
        <v>44958</v>
      </c>
      <c r="B80" s="14">
        <v>89.949322584559383</v>
      </c>
      <c r="C80" s="14">
        <v>4.2113820372993143</v>
      </c>
      <c r="D80" s="14">
        <v>4.1629570403451259</v>
      </c>
      <c r="E80" s="20">
        <f t="shared" si="14"/>
        <v>1.6763383377961816</v>
      </c>
      <c r="G80" s="22">
        <v>2702720895</v>
      </c>
      <c r="H80" s="22">
        <v>305482062</v>
      </c>
      <c r="I80" s="22">
        <v>174272139</v>
      </c>
      <c r="J80" s="21">
        <v>3249734936</v>
      </c>
      <c r="K80" s="15">
        <f t="shared" si="8"/>
        <v>67259840</v>
      </c>
      <c r="M80" s="34">
        <f t="shared" si="9"/>
        <v>53335501083</v>
      </c>
      <c r="N80" s="34">
        <f t="shared" si="10"/>
        <v>2468427703</v>
      </c>
      <c r="O80" s="34">
        <f t="shared" si="11"/>
        <v>2497141332</v>
      </c>
      <c r="P80" s="34">
        <f t="shared" si="12"/>
        <v>59295049359</v>
      </c>
      <c r="Q80" s="34">
        <f t="shared" si="13"/>
        <v>993979241</v>
      </c>
    </row>
    <row r="81" spans="1:17">
      <c r="A81" s="19">
        <v>44986</v>
      </c>
      <c r="B81" s="14">
        <v>89.072502200986833</v>
      </c>
      <c r="C81" s="14">
        <v>4.2755093260360608</v>
      </c>
      <c r="D81" s="14">
        <v>4.9114316671533116</v>
      </c>
      <c r="E81" s="20">
        <f t="shared" si="14"/>
        <v>1.7405568058238003</v>
      </c>
      <c r="G81" s="22">
        <v>3124405062</v>
      </c>
      <c r="H81" s="22">
        <v>545075135</v>
      </c>
      <c r="I81" s="22">
        <v>153234464</v>
      </c>
      <c r="J81" s="21">
        <v>3903951981</v>
      </c>
      <c r="K81" s="15">
        <f t="shared" si="8"/>
        <v>81237320</v>
      </c>
      <c r="M81" s="34">
        <f t="shared" si="9"/>
        <v>50712172308</v>
      </c>
      <c r="N81" s="34">
        <f t="shared" si="10"/>
        <v>2796254319</v>
      </c>
      <c r="O81" s="34">
        <f t="shared" si="11"/>
        <v>2434200907</v>
      </c>
      <c r="P81" s="34">
        <f t="shared" si="12"/>
        <v>56933571637</v>
      </c>
      <c r="Q81" s="34">
        <f t="shared" si="13"/>
        <v>990944103</v>
      </c>
    </row>
    <row r="82" spans="1:17">
      <c r="A82" s="19">
        <v>45017</v>
      </c>
      <c r="B82" s="14">
        <v>88.680979012580678</v>
      </c>
      <c r="C82" s="14">
        <v>4.2265066461055021</v>
      </c>
      <c r="D82" s="14">
        <v>5.3099064459357495</v>
      </c>
      <c r="E82" s="20">
        <f t="shared" si="14"/>
        <v>1.7826078953780637</v>
      </c>
      <c r="G82" s="22">
        <v>3369266379</v>
      </c>
      <c r="H82" s="22">
        <v>408717668</v>
      </c>
      <c r="I82" s="22">
        <v>118468162</v>
      </c>
      <c r="J82" s="21">
        <v>4002979017</v>
      </c>
      <c r="K82" s="15">
        <f t="shared" si="8"/>
        <v>106526808</v>
      </c>
      <c r="M82" s="34">
        <f t="shared" si="9"/>
        <v>50009155217</v>
      </c>
      <c r="N82" s="34">
        <f t="shared" si="10"/>
        <v>2994373073</v>
      </c>
      <c r="O82" s="34">
        <f t="shared" si="11"/>
        <v>2383420089</v>
      </c>
      <c r="P82" s="34">
        <f t="shared" si="12"/>
        <v>56392202751</v>
      </c>
      <c r="Q82" s="34">
        <f t="shared" si="13"/>
        <v>1005254372</v>
      </c>
    </row>
    <row r="83" spans="1:17">
      <c r="A83" s="19">
        <v>45047</v>
      </c>
      <c r="B83" s="14">
        <v>88.123767309828523</v>
      </c>
      <c r="C83" s="14">
        <v>4.1752398249035156</v>
      </c>
      <c r="D83" s="14">
        <v>5.9083621413916827</v>
      </c>
      <c r="E83" s="20">
        <f t="shared" si="14"/>
        <v>1.792630723876286</v>
      </c>
      <c r="G83" s="22">
        <v>4372201211</v>
      </c>
      <c r="H83" s="22">
        <v>612111159</v>
      </c>
      <c r="I83" s="22">
        <v>145053409</v>
      </c>
      <c r="J83" s="21">
        <v>5241309329</v>
      </c>
      <c r="K83" s="15">
        <f t="shared" si="8"/>
        <v>111943550</v>
      </c>
      <c r="M83" s="34">
        <f t="shared" si="9"/>
        <v>50388852733</v>
      </c>
      <c r="N83" s="34">
        <f t="shared" si="10"/>
        <v>3378380191</v>
      </c>
      <c r="O83" s="34">
        <f t="shared" si="11"/>
        <v>2387387093</v>
      </c>
      <c r="P83" s="34">
        <f t="shared" si="12"/>
        <v>57179640553</v>
      </c>
      <c r="Q83" s="34">
        <f t="shared" si="13"/>
        <v>1025020536</v>
      </c>
    </row>
    <row r="84" spans="1:17">
      <c r="A84" s="19">
        <v>45078</v>
      </c>
      <c r="B84" s="14">
        <v>86.738018154656686</v>
      </c>
      <c r="C84" s="14">
        <v>4.2744427025361649</v>
      </c>
      <c r="D84" s="14">
        <v>7.1572721451767656</v>
      </c>
      <c r="E84" s="20">
        <f t="shared" si="14"/>
        <v>1.8302669976303889</v>
      </c>
      <c r="G84" s="22">
        <v>3804920027</v>
      </c>
      <c r="H84" s="22">
        <v>748171468</v>
      </c>
      <c r="I84" s="22">
        <v>169905580</v>
      </c>
      <c r="J84" s="21">
        <v>4803989124</v>
      </c>
      <c r="K84" s="15">
        <f t="shared" si="8"/>
        <v>80992049</v>
      </c>
      <c r="M84" s="34">
        <f t="shared" si="9"/>
        <v>48309744262</v>
      </c>
      <c r="N84" s="34">
        <f t="shared" si="10"/>
        <v>3986325654</v>
      </c>
      <c r="O84" s="34">
        <f t="shared" si="11"/>
        <v>2380700392</v>
      </c>
      <c r="P84" s="34">
        <f t="shared" si="12"/>
        <v>55696146740</v>
      </c>
      <c r="Q84" s="34">
        <f t="shared" si="13"/>
        <v>1019376432</v>
      </c>
    </row>
    <row r="85" spans="1:17">
      <c r="A85" s="19">
        <v>45108</v>
      </c>
      <c r="B85" s="14">
        <v>85.256643598445564</v>
      </c>
      <c r="C85" s="14">
        <v>4.4157992410016043</v>
      </c>
      <c r="D85" s="14">
        <v>8.4158429717028884</v>
      </c>
      <c r="E85" s="20">
        <f t="shared" si="14"/>
        <v>1.9117141888499418</v>
      </c>
      <c r="G85" s="22">
        <v>3549486395</v>
      </c>
      <c r="H85" s="22">
        <v>709932461</v>
      </c>
      <c r="I85" s="22">
        <v>206134809</v>
      </c>
      <c r="J85" s="21">
        <v>4555580063</v>
      </c>
      <c r="K85" s="15">
        <f t="shared" si="8"/>
        <v>90026398</v>
      </c>
      <c r="M85" s="34">
        <f t="shared" si="9"/>
        <v>46252927274</v>
      </c>
      <c r="N85" s="34">
        <f t="shared" si="10"/>
        <v>4565713081</v>
      </c>
      <c r="O85" s="34">
        <f t="shared" si="11"/>
        <v>2395633144</v>
      </c>
      <c r="P85" s="34">
        <f t="shared" si="12"/>
        <v>54251401496</v>
      </c>
      <c r="Q85" s="34">
        <f t="shared" si="13"/>
        <v>1037127997</v>
      </c>
    </row>
    <row r="86" spans="1:17">
      <c r="A86" s="19">
        <v>45139</v>
      </c>
      <c r="B86" s="14">
        <v>83.712847179999414</v>
      </c>
      <c r="C86" s="14">
        <v>4.5612966459290183</v>
      </c>
      <c r="D86" s="14">
        <v>9.764466594678165</v>
      </c>
      <c r="E86" s="20">
        <f t="shared" si="14"/>
        <v>1.9613895793933978</v>
      </c>
      <c r="G86" s="22">
        <v>3331985562</v>
      </c>
      <c r="H86" s="22">
        <v>761898817</v>
      </c>
      <c r="I86" s="22">
        <v>237039231</v>
      </c>
      <c r="J86" s="21">
        <v>4419460565</v>
      </c>
      <c r="K86" s="15">
        <f t="shared" si="8"/>
        <v>88536955</v>
      </c>
      <c r="M86" s="34">
        <f t="shared" si="9"/>
        <v>44201538843</v>
      </c>
      <c r="N86" s="34">
        <f t="shared" si="10"/>
        <v>5155773146</v>
      </c>
      <c r="O86" s="34">
        <f t="shared" si="11"/>
        <v>2408427591</v>
      </c>
      <c r="P86" s="34">
        <f t="shared" si="12"/>
        <v>52801366060</v>
      </c>
      <c r="Q86" s="34">
        <f t="shared" si="13"/>
        <v>1035626480</v>
      </c>
    </row>
    <row r="87" spans="1:17">
      <c r="A87" s="19">
        <v>45170</v>
      </c>
      <c r="B87" s="14">
        <v>82.361430948481569</v>
      </c>
      <c r="C87" s="14">
        <v>4.5239395528503019</v>
      </c>
      <c r="D87" s="14">
        <v>11.119234577066692</v>
      </c>
      <c r="E87" s="20">
        <f t="shared" si="14"/>
        <v>1.9953949216014308</v>
      </c>
      <c r="G87" s="22">
        <v>3270286876</v>
      </c>
      <c r="H87" s="22">
        <v>816861873</v>
      </c>
      <c r="I87" s="22">
        <v>207862476</v>
      </c>
      <c r="J87" s="21">
        <v>4385991347</v>
      </c>
      <c r="K87" s="15">
        <f t="shared" si="8"/>
        <v>90980122</v>
      </c>
      <c r="M87" s="34">
        <f t="shared" si="9"/>
        <v>43017932543</v>
      </c>
      <c r="N87" s="34">
        <f t="shared" si="10"/>
        <v>5807651439</v>
      </c>
      <c r="O87" s="34">
        <f t="shared" si="11"/>
        <v>2362884232</v>
      </c>
      <c r="P87" s="34">
        <f t="shared" si="12"/>
        <v>52230660968</v>
      </c>
      <c r="Q87" s="34">
        <f t="shared" si="13"/>
        <v>1042192754</v>
      </c>
    </row>
    <row r="88" spans="1:17">
      <c r="A88" s="19">
        <v>45200</v>
      </c>
      <c r="B88" s="14">
        <v>80.659598066519678</v>
      </c>
      <c r="C88" s="14">
        <v>4.4981653206929533</v>
      </c>
      <c r="D88" s="14">
        <v>12.765869629761514</v>
      </c>
      <c r="E88" s="20">
        <f t="shared" si="14"/>
        <v>2.0763669830258635</v>
      </c>
      <c r="G88" s="22">
        <v>3689320988</v>
      </c>
      <c r="H88" s="22">
        <v>1024326631</v>
      </c>
      <c r="I88" s="22">
        <v>274806202</v>
      </c>
      <c r="J88" s="21">
        <v>5099972694</v>
      </c>
      <c r="K88" s="15">
        <f t="shared" si="8"/>
        <v>111518873</v>
      </c>
      <c r="M88" s="34">
        <f t="shared" si="9"/>
        <v>41703720298</v>
      </c>
      <c r="N88" s="34">
        <f t="shared" si="10"/>
        <v>6600383205</v>
      </c>
      <c r="O88" s="34">
        <f t="shared" si="11"/>
        <v>2325702494</v>
      </c>
      <c r="P88" s="34">
        <f t="shared" si="12"/>
        <v>51703350954</v>
      </c>
      <c r="Q88" s="34">
        <f t="shared" si="13"/>
        <v>1073544957</v>
      </c>
    </row>
    <row r="89" spans="1:17">
      <c r="A89" s="19">
        <v>45231</v>
      </c>
      <c r="B89" s="14">
        <v>79.319015567208083</v>
      </c>
      <c r="C89" s="14">
        <v>4.2943518243259673</v>
      </c>
      <c r="D89" s="14">
        <v>14.277016559952681</v>
      </c>
      <c r="E89" s="20">
        <f t="shared" si="14"/>
        <v>2.10961604851326</v>
      </c>
      <c r="G89" s="22">
        <v>3351721755</v>
      </c>
      <c r="H89" s="22">
        <v>1134347218</v>
      </c>
      <c r="I89" s="22">
        <v>199722900</v>
      </c>
      <c r="J89" s="21">
        <v>4797106198</v>
      </c>
      <c r="K89" s="15">
        <f t="shared" si="8"/>
        <v>111314325</v>
      </c>
      <c r="M89" s="34">
        <f t="shared" si="9"/>
        <v>41371118835</v>
      </c>
      <c r="N89" s="34">
        <f t="shared" si="10"/>
        <v>7446589503</v>
      </c>
      <c r="O89" s="34">
        <f t="shared" si="11"/>
        <v>2239842973</v>
      </c>
      <c r="P89" s="34">
        <f t="shared" si="12"/>
        <v>52157872274</v>
      </c>
      <c r="Q89" s="34">
        <f t="shared" si="13"/>
        <v>1100320963</v>
      </c>
    </row>
    <row r="90" spans="1:17">
      <c r="A90" s="19">
        <v>45261</v>
      </c>
      <c r="B90" s="14">
        <v>77.738763002818928</v>
      </c>
      <c r="C90" s="14">
        <v>4.3090939168616229</v>
      </c>
      <c r="D90" s="14">
        <v>15.809693357096485</v>
      </c>
      <c r="E90" s="20">
        <f t="shared" si="14"/>
        <v>2.1424497232229669</v>
      </c>
      <c r="G90" s="22">
        <v>2537072636</v>
      </c>
      <c r="H90" s="22">
        <v>898750972</v>
      </c>
      <c r="I90" s="22">
        <v>171596222</v>
      </c>
      <c r="J90" s="21">
        <v>3695669497</v>
      </c>
      <c r="K90" s="15">
        <f t="shared" si="8"/>
        <v>88249667</v>
      </c>
      <c r="M90" s="34">
        <f t="shared" si="9"/>
        <v>40237632289</v>
      </c>
      <c r="N90" s="34">
        <f t="shared" si="10"/>
        <v>8183107157</v>
      </c>
      <c r="O90" s="34">
        <f t="shared" si="11"/>
        <v>2230389703</v>
      </c>
      <c r="P90" s="34">
        <f t="shared" si="12"/>
        <v>51760069867</v>
      </c>
      <c r="Q90" s="34">
        <f t="shared" si="13"/>
        <v>1108940718</v>
      </c>
    </row>
    <row r="91" spans="1:17">
      <c r="A91" s="19">
        <v>45292</v>
      </c>
      <c r="B91" s="14">
        <v>76.647120875694526</v>
      </c>
      <c r="C91" s="14">
        <v>4.2090565561212365</v>
      </c>
      <c r="D91" s="14">
        <v>16.984414902539989</v>
      </c>
      <c r="E91" s="20">
        <f t="shared" si="14"/>
        <v>2.1594076656442383</v>
      </c>
      <c r="G91" s="22">
        <v>2624646548</v>
      </c>
      <c r="H91" s="22">
        <v>837752645</v>
      </c>
      <c r="I91" s="22">
        <v>123559000</v>
      </c>
      <c r="J91" s="21">
        <v>3676631093</v>
      </c>
      <c r="K91" s="15">
        <f t="shared" si="8"/>
        <v>90672900</v>
      </c>
      <c r="M91" s="34">
        <f t="shared" si="9"/>
        <v>39728034334</v>
      </c>
      <c r="N91" s="34">
        <f t="shared" si="10"/>
        <v>8803428109</v>
      </c>
      <c r="O91" s="34">
        <f t="shared" si="11"/>
        <v>2181654594</v>
      </c>
      <c r="P91" s="34">
        <f t="shared" si="12"/>
        <v>51832375844</v>
      </c>
      <c r="Q91" s="34">
        <f t="shared" si="13"/>
        <v>1119258807</v>
      </c>
    </row>
    <row r="92" spans="1:17">
      <c r="A92" s="19">
        <v>45323</v>
      </c>
      <c r="B92" s="14">
        <v>75.460349278055162</v>
      </c>
      <c r="C92" s="14">
        <v>4.066998999117267</v>
      </c>
      <c r="D92" s="14">
        <v>18.268423335784156</v>
      </c>
      <c r="E92" s="20">
        <f t="shared" si="14"/>
        <v>2.2042283870434289</v>
      </c>
      <c r="G92" s="22">
        <v>2436595902</v>
      </c>
      <c r="H92" s="22">
        <v>1055506493</v>
      </c>
      <c r="I92" s="22">
        <v>119450343</v>
      </c>
      <c r="J92" s="21">
        <v>3712253366</v>
      </c>
      <c r="K92" s="15">
        <f t="shared" si="8"/>
        <v>100700628</v>
      </c>
      <c r="M92" s="34">
        <f t="shared" si="9"/>
        <v>39461909341</v>
      </c>
      <c r="N92" s="34">
        <f t="shared" si="10"/>
        <v>9553452540</v>
      </c>
      <c r="O92" s="34">
        <f t="shared" si="11"/>
        <v>2126832798</v>
      </c>
      <c r="P92" s="34">
        <f t="shared" si="12"/>
        <v>52294894274</v>
      </c>
      <c r="Q92" s="34">
        <f t="shared" si="13"/>
        <v>1152699595</v>
      </c>
    </row>
    <row r="93" spans="1:17">
      <c r="A93" s="19">
        <v>45352</v>
      </c>
      <c r="B93" s="14">
        <v>74.501208167243789</v>
      </c>
      <c r="C93" s="14">
        <v>4.0520268881805865</v>
      </c>
      <c r="D93" s="14">
        <v>19.149678975587854</v>
      </c>
      <c r="E93" s="20">
        <f t="shared" si="14"/>
        <v>2.2970859689877727</v>
      </c>
      <c r="G93" s="22">
        <v>2862234123</v>
      </c>
      <c r="H93" s="22">
        <v>1067464649</v>
      </c>
      <c r="I93" s="22">
        <v>158426071</v>
      </c>
      <c r="J93" s="21">
        <v>4225302710</v>
      </c>
      <c r="K93" s="15">
        <f t="shared" si="8"/>
        <v>137177867</v>
      </c>
      <c r="M93" s="34">
        <f t="shared" si="9"/>
        <v>39199738402</v>
      </c>
      <c r="N93" s="34">
        <f t="shared" si="10"/>
        <v>10075842054</v>
      </c>
      <c r="O93" s="34">
        <f t="shared" si="11"/>
        <v>2132024405</v>
      </c>
      <c r="P93" s="34">
        <f t="shared" si="12"/>
        <v>52616245003</v>
      </c>
      <c r="Q93" s="34">
        <f t="shared" si="13"/>
        <v>1208640142</v>
      </c>
    </row>
    <row r="94" spans="1:17">
      <c r="A94" s="19">
        <v>45383</v>
      </c>
      <c r="B94" s="14">
        <v>73.24980052071713</v>
      </c>
      <c r="C94" s="14">
        <v>4.0912159028299362</v>
      </c>
      <c r="D94" s="14">
        <v>20.319889789690809</v>
      </c>
      <c r="E94" s="20">
        <f t="shared" si="14"/>
        <v>2.3390937867621346</v>
      </c>
      <c r="G94" s="22">
        <v>2979635601</v>
      </c>
      <c r="H94" s="22">
        <v>1099008819</v>
      </c>
      <c r="I94" s="22">
        <v>154101940</v>
      </c>
      <c r="J94" s="21">
        <v>4369973936</v>
      </c>
      <c r="K94" s="15">
        <f t="shared" si="8"/>
        <v>137227576</v>
      </c>
      <c r="M94" s="34">
        <f t="shared" si="9"/>
        <v>38810107624</v>
      </c>
      <c r="N94" s="34">
        <f t="shared" si="10"/>
        <v>10766133205</v>
      </c>
      <c r="O94" s="34">
        <f t="shared" si="11"/>
        <v>2167658183</v>
      </c>
      <c r="P94" s="34">
        <f t="shared" si="12"/>
        <v>52983239922</v>
      </c>
      <c r="Q94" s="34">
        <f t="shared" si="13"/>
        <v>1239340910</v>
      </c>
    </row>
    <row r="95" spans="1:17">
      <c r="A95" s="19">
        <v>45413</v>
      </c>
      <c r="B95" s="14">
        <v>71.799934971854853</v>
      </c>
      <c r="C95" s="14">
        <v>4.1052202370921744</v>
      </c>
      <c r="D95" s="14">
        <v>21.71451901661338</v>
      </c>
      <c r="E95" s="20">
        <f t="shared" si="14"/>
        <v>2.3803257744395978</v>
      </c>
      <c r="G95" s="22">
        <v>3564989586</v>
      </c>
      <c r="H95" s="22">
        <v>1339228027</v>
      </c>
      <c r="I95" s="22">
        <v>150242009</v>
      </c>
      <c r="J95" s="21">
        <v>5186922155</v>
      </c>
      <c r="K95" s="15">
        <f t="shared" si="8"/>
        <v>132462533</v>
      </c>
      <c r="M95" s="34">
        <f t="shared" si="9"/>
        <v>38002895999</v>
      </c>
      <c r="N95" s="34">
        <f t="shared" si="10"/>
        <v>11493250073</v>
      </c>
      <c r="O95" s="34">
        <f t="shared" si="11"/>
        <v>2172846783</v>
      </c>
      <c r="P95" s="34">
        <f t="shared" si="12"/>
        <v>52928852748</v>
      </c>
      <c r="Q95" s="34">
        <f t="shared" si="13"/>
        <v>1259859893</v>
      </c>
    </row>
    <row r="96" spans="1:17">
      <c r="A96" s="19">
        <v>45444</v>
      </c>
      <c r="B96" s="14">
        <v>70.665722762423982</v>
      </c>
      <c r="C96" s="14">
        <v>4.0857782711588628</v>
      </c>
      <c r="D96" s="14">
        <v>22.776258480088686</v>
      </c>
      <c r="E96" s="20">
        <f t="shared" si="14"/>
        <v>2.4722404863284737</v>
      </c>
      <c r="G96" s="22">
        <v>3206799878</v>
      </c>
      <c r="H96" s="22">
        <v>1310849076</v>
      </c>
      <c r="I96" s="22">
        <v>159742690</v>
      </c>
      <c r="J96" s="21">
        <v>4807123831</v>
      </c>
      <c r="K96" s="15">
        <f t="shared" si="8"/>
        <v>129732187</v>
      </c>
      <c r="M96" s="34">
        <f t="shared" si="9"/>
        <v>37404775850</v>
      </c>
      <c r="N96" s="34">
        <f t="shared" si="10"/>
        <v>12055927681</v>
      </c>
      <c r="O96" s="34">
        <f t="shared" si="11"/>
        <v>2162683893</v>
      </c>
      <c r="P96" s="34">
        <f t="shared" si="12"/>
        <v>52931987455</v>
      </c>
      <c r="Q96" s="34">
        <f t="shared" si="13"/>
        <v>1308600031</v>
      </c>
    </row>
    <row r="97" spans="1:17">
      <c r="A97" s="19">
        <v>45474</v>
      </c>
      <c r="B97" s="14">
        <v>69.845241413917606</v>
      </c>
      <c r="C97" s="14">
        <v>3.9870830740425864</v>
      </c>
      <c r="D97" s="14">
        <v>23.537742800560963</v>
      </c>
      <c r="E97" s="20">
        <f t="shared" si="14"/>
        <v>2.629932711478844</v>
      </c>
      <c r="G97" s="22">
        <v>3897074039</v>
      </c>
      <c r="H97" s="22">
        <v>1376495304</v>
      </c>
      <c r="I97" s="22">
        <v>198527002</v>
      </c>
      <c r="J97" s="21">
        <v>5675029175</v>
      </c>
      <c r="K97" s="15">
        <f t="shared" si="8"/>
        <v>202932830</v>
      </c>
      <c r="M97" s="34">
        <f t="shared" si="9"/>
        <v>37752363494</v>
      </c>
      <c r="N97" s="34">
        <f t="shared" si="10"/>
        <v>12722490524</v>
      </c>
      <c r="O97" s="34">
        <f t="shared" si="11"/>
        <v>2155076086</v>
      </c>
      <c r="P97" s="34">
        <f t="shared" si="12"/>
        <v>54051436567</v>
      </c>
      <c r="Q97" s="34">
        <f t="shared" si="13"/>
        <v>1421506463</v>
      </c>
    </row>
    <row r="98" spans="1:17">
      <c r="A98" s="19">
        <v>45505</v>
      </c>
      <c r="B98" s="14">
        <v>69.06500805817879</v>
      </c>
      <c r="C98" s="14">
        <v>3.9508843204915078</v>
      </c>
      <c r="D98" s="14">
        <v>24.213696494486356</v>
      </c>
      <c r="E98" s="20">
        <f t="shared" si="14"/>
        <v>2.7704111268433422</v>
      </c>
      <c r="G98" s="22">
        <v>3158188838</v>
      </c>
      <c r="H98" s="22">
        <v>1214184291</v>
      </c>
      <c r="I98" s="22">
        <v>231656230</v>
      </c>
      <c r="J98" s="21">
        <v>4778445866</v>
      </c>
      <c r="K98" s="15">
        <f t="shared" si="8"/>
        <v>174416507</v>
      </c>
      <c r="M98" s="34">
        <f t="shared" si="9"/>
        <v>37578566770</v>
      </c>
      <c r="N98" s="34">
        <f t="shared" si="10"/>
        <v>13174775998</v>
      </c>
      <c r="O98" s="34">
        <f t="shared" si="11"/>
        <v>2149693085</v>
      </c>
      <c r="P98" s="34">
        <f t="shared" si="12"/>
        <v>54410421868</v>
      </c>
      <c r="Q98" s="34">
        <f t="shared" si="13"/>
        <v>1507386015</v>
      </c>
    </row>
    <row r="99" spans="1:17">
      <c r="A99" s="19">
        <v>45536</v>
      </c>
      <c r="B99" s="14">
        <v>68.304771678377307</v>
      </c>
      <c r="C99" s="14">
        <v>3.9486787689246317</v>
      </c>
      <c r="D99" s="14">
        <v>24.783378547992328</v>
      </c>
      <c r="E99" s="20">
        <f t="shared" si="14"/>
        <v>2.9631710047057283</v>
      </c>
      <c r="G99" s="22">
        <v>3212648808</v>
      </c>
      <c r="H99" s="22">
        <v>1256001223</v>
      </c>
      <c r="I99" s="22">
        <v>227243248</v>
      </c>
      <c r="J99" s="21">
        <v>4907193259</v>
      </c>
      <c r="K99" s="15">
        <f t="shared" si="8"/>
        <v>211299980</v>
      </c>
      <c r="M99" s="34">
        <f t="shared" si="9"/>
        <v>37520928702</v>
      </c>
      <c r="N99" s="34">
        <f t="shared" si="10"/>
        <v>13613915348</v>
      </c>
      <c r="O99" s="34">
        <f t="shared" si="11"/>
        <v>2169073857</v>
      </c>
      <c r="P99" s="34">
        <f t="shared" si="12"/>
        <v>54931623780</v>
      </c>
      <c r="Q99" s="34">
        <f t="shared" si="13"/>
        <v>1627705873</v>
      </c>
    </row>
    <row r="100" spans="1:17">
      <c r="A100" s="19">
        <v>45566</v>
      </c>
      <c r="B100" s="14">
        <v>67.867123096748429</v>
      </c>
      <c r="C100" s="14">
        <v>3.9932987528817048</v>
      </c>
      <c r="D100" s="14">
        <v>24.93040248499797</v>
      </c>
      <c r="E100" s="20">
        <f t="shared" si="14"/>
        <v>3.2091756653719017</v>
      </c>
      <c r="G100" s="22">
        <v>3521456097</v>
      </c>
      <c r="H100" s="22">
        <v>1131737197</v>
      </c>
      <c r="I100" s="22">
        <v>303585095</v>
      </c>
      <c r="J100" s="21">
        <v>5206864922</v>
      </c>
      <c r="K100" s="15">
        <f t="shared" si="8"/>
        <v>250086533</v>
      </c>
      <c r="M100" s="34">
        <f t="shared" si="9"/>
        <v>37353063811</v>
      </c>
      <c r="N100" s="34">
        <f t="shared" si="10"/>
        <v>13721325914</v>
      </c>
      <c r="O100" s="34">
        <f t="shared" si="11"/>
        <v>2197852750</v>
      </c>
      <c r="P100" s="34">
        <f t="shared" si="12"/>
        <v>55038516008</v>
      </c>
      <c r="Q100" s="34">
        <f t="shared" si="13"/>
        <v>1766273533</v>
      </c>
    </row>
    <row r="101" spans="1:17">
      <c r="A101" s="19">
        <v>45597</v>
      </c>
      <c r="B101" s="14">
        <v>67.661403876777655</v>
      </c>
      <c r="C101" s="14">
        <v>3.9361548123957668</v>
      </c>
      <c r="D101" s="14">
        <v>25.00233600823266</v>
      </c>
      <c r="E101" s="20">
        <f t="shared" si="14"/>
        <v>3.4001053025939143</v>
      </c>
      <c r="G101" s="22">
        <v>3284130985</v>
      </c>
      <c r="H101" s="22">
        <v>1190801128</v>
      </c>
      <c r="I101" s="22">
        <v>170926447</v>
      </c>
      <c r="J101" s="21">
        <v>4864549288</v>
      </c>
      <c r="K101" s="15">
        <f t="shared" si="8"/>
        <v>218690728</v>
      </c>
      <c r="M101" s="34">
        <f t="shared" si="9"/>
        <v>37285473041</v>
      </c>
      <c r="N101" s="34">
        <f t="shared" si="10"/>
        <v>13777779824</v>
      </c>
      <c r="O101" s="34">
        <f t="shared" si="11"/>
        <v>2169056297</v>
      </c>
      <c r="P101" s="34">
        <f t="shared" si="12"/>
        <v>55105959098</v>
      </c>
      <c r="Q101" s="34">
        <f t="shared" si="13"/>
        <v>1873649936</v>
      </c>
    </row>
    <row r="102" spans="1:17">
      <c r="A102" s="19">
        <v>45627</v>
      </c>
      <c r="B102" s="14">
        <v>67.445770897859418</v>
      </c>
      <c r="C102" s="14">
        <v>3.8420184097895098</v>
      </c>
      <c r="D102" s="14">
        <v>25.027151612938127</v>
      </c>
      <c r="E102" s="20">
        <f t="shared" si="14"/>
        <v>3.6850590794129516</v>
      </c>
      <c r="G102" s="22">
        <v>2766919346</v>
      </c>
      <c r="H102" s="22">
        <v>1041808329</v>
      </c>
      <c r="I102" s="22">
        <v>139583467</v>
      </c>
      <c r="J102" s="21">
        <v>4212645474</v>
      </c>
      <c r="K102" s="15">
        <f t="shared" si="8"/>
        <v>264334332</v>
      </c>
      <c r="M102" s="34">
        <f t="shared" si="9"/>
        <v>37515319751</v>
      </c>
      <c r="N102" s="34">
        <f t="shared" si="10"/>
        <v>13920837181</v>
      </c>
      <c r="O102" s="34">
        <f t="shared" si="11"/>
        <v>2137043542</v>
      </c>
      <c r="P102" s="34">
        <f t="shared" si="12"/>
        <v>55622935075</v>
      </c>
      <c r="Q102" s="34">
        <f t="shared" si="13"/>
        <v>2049734601</v>
      </c>
    </row>
    <row r="103" spans="1:17">
      <c r="A103" s="19">
        <v>45658</v>
      </c>
      <c r="B103" s="14">
        <v>67.290559953319814</v>
      </c>
      <c r="C103" s="14">
        <v>3.6883860911608806</v>
      </c>
      <c r="D103" s="14">
        <v>24.972724610142873</v>
      </c>
      <c r="E103" s="20">
        <f t="shared" si="14"/>
        <v>4.0483293453764304</v>
      </c>
      <c r="G103" s="22">
        <v>4018269462</v>
      </c>
      <c r="H103" s="22">
        <v>1356716689</v>
      </c>
      <c r="I103" s="22">
        <v>119224757</v>
      </c>
      <c r="J103" s="21">
        <v>5875989199</v>
      </c>
      <c r="K103" s="15">
        <f t="shared" ref="K103:K114" si="15">J103-G103-H103-I103</f>
        <v>381778291</v>
      </c>
      <c r="M103" s="34">
        <f t="shared" si="9"/>
        <v>38908942665</v>
      </c>
      <c r="N103" s="34">
        <f t="shared" si="10"/>
        <v>14439801225</v>
      </c>
      <c r="O103" s="34">
        <f t="shared" si="11"/>
        <v>2132709299</v>
      </c>
      <c r="P103" s="34">
        <f t="shared" si="12"/>
        <v>57822293181</v>
      </c>
      <c r="Q103" s="34">
        <f t="shared" si="13"/>
        <v>2340839992</v>
      </c>
    </row>
    <row r="104" spans="1:17">
      <c r="A104" s="19">
        <v>45689</v>
      </c>
      <c r="B104" s="14">
        <v>66.636379178177037</v>
      </c>
      <c r="C104" s="14">
        <v>3.6726133783970543</v>
      </c>
      <c r="D104" s="14">
        <v>25.415972891474915</v>
      </c>
      <c r="E104" s="20">
        <f t="shared" si="14"/>
        <v>4.2750345519509949</v>
      </c>
      <c r="G104" s="22">
        <v>1992805536</v>
      </c>
      <c r="H104" s="22">
        <v>1286809553</v>
      </c>
      <c r="I104" s="22">
        <v>106718670</v>
      </c>
      <c r="J104" s="21">
        <v>3613915617</v>
      </c>
      <c r="K104" s="15">
        <f t="shared" si="15"/>
        <v>227581858</v>
      </c>
      <c r="M104" s="34">
        <f t="shared" si="9"/>
        <v>38465152299</v>
      </c>
      <c r="N104" s="34">
        <f t="shared" si="10"/>
        <v>14671104285</v>
      </c>
      <c r="O104" s="34">
        <f t="shared" si="11"/>
        <v>2119977626</v>
      </c>
      <c r="P104" s="34">
        <f t="shared" si="12"/>
        <v>57723955432</v>
      </c>
      <c r="Q104" s="34">
        <f t="shared" si="13"/>
        <v>2467721222</v>
      </c>
    </row>
    <row r="105" spans="1:17">
      <c r="A105" s="19">
        <v>45717</v>
      </c>
      <c r="B105" s="14">
        <v>64.057647953017721</v>
      </c>
      <c r="C105" s="14">
        <v>3.654839148738863</v>
      </c>
      <c r="D105" s="14">
        <v>27.60574989649805</v>
      </c>
      <c r="E105" s="20">
        <f t="shared" si="14"/>
        <v>4.6817630017453666</v>
      </c>
      <c r="G105" s="22">
        <v>1553432024</v>
      </c>
      <c r="H105" s="22">
        <v>2408951264</v>
      </c>
      <c r="I105" s="22">
        <v>158421433</v>
      </c>
      <c r="J105" s="21">
        <v>4505886163</v>
      </c>
      <c r="K105" s="15">
        <f t="shared" si="15"/>
        <v>385081442</v>
      </c>
      <c r="M105" s="34">
        <f t="shared" si="9"/>
        <v>37156350200</v>
      </c>
      <c r="N105" s="34">
        <f t="shared" si="10"/>
        <v>16012590900</v>
      </c>
      <c r="O105" s="34">
        <f t="shared" si="11"/>
        <v>2119972988</v>
      </c>
      <c r="P105" s="34">
        <f t="shared" si="12"/>
        <v>58004538885</v>
      </c>
      <c r="Q105" s="34">
        <f t="shared" si="13"/>
        <v>2715624797</v>
      </c>
    </row>
    <row r="106" spans="1:17">
      <c r="A106" s="19">
        <v>45748</v>
      </c>
      <c r="B106" s="14">
        <v>60.647954605421162</v>
      </c>
      <c r="C106" s="14">
        <v>3.6910169318718538</v>
      </c>
      <c r="D106" s="14">
        <v>30.36788125243875</v>
      </c>
      <c r="E106" s="20">
        <f t="shared" si="14"/>
        <v>5.2931472102682307</v>
      </c>
      <c r="G106" s="22">
        <v>946303019</v>
      </c>
      <c r="H106" s="22">
        <v>2673352799</v>
      </c>
      <c r="I106" s="22">
        <v>171705620</v>
      </c>
      <c r="J106" s="21">
        <v>4278358965</v>
      </c>
      <c r="K106" s="15">
        <f t="shared" si="15"/>
        <v>486997527</v>
      </c>
      <c r="M106" s="34">
        <f t="shared" si="9"/>
        <v>35123017618</v>
      </c>
      <c r="N106" s="34">
        <f t="shared" si="10"/>
        <v>17586934880</v>
      </c>
      <c r="O106" s="34">
        <f t="shared" si="11"/>
        <v>2137576668</v>
      </c>
      <c r="P106" s="34">
        <f t="shared" si="12"/>
        <v>57912923914</v>
      </c>
      <c r="Q106" s="34">
        <f t="shared" si="13"/>
        <v>3065394748</v>
      </c>
    </row>
    <row r="107" spans="1:17">
      <c r="A107" s="19">
        <v>45778</v>
      </c>
      <c r="B107" s="14">
        <v>56.141281086505536</v>
      </c>
      <c r="C107" s="14">
        <v>3.7613347559670878</v>
      </c>
      <c r="D107" s="14">
        <v>34.136543820042462</v>
      </c>
      <c r="E107" s="20">
        <f t="shared" si="14"/>
        <v>5.9608403374849104</v>
      </c>
      <c r="G107" s="22">
        <v>587489480</v>
      </c>
      <c r="H107" s="22">
        <v>3298282229</v>
      </c>
      <c r="I107" s="22">
        <v>166339962</v>
      </c>
      <c r="J107" s="21">
        <v>4532247576</v>
      </c>
      <c r="K107" s="15">
        <f t="shared" si="15"/>
        <v>480135905</v>
      </c>
      <c r="M107" s="34">
        <f t="shared" si="9"/>
        <v>32145517512</v>
      </c>
      <c r="N107" s="34">
        <f t="shared" si="10"/>
        <v>19545989082</v>
      </c>
      <c r="O107" s="34">
        <f t="shared" si="11"/>
        <v>2153674621</v>
      </c>
      <c r="P107" s="34">
        <f t="shared" si="12"/>
        <v>57258249335</v>
      </c>
      <c r="Q107" s="34">
        <f t="shared" si="13"/>
        <v>3413068120</v>
      </c>
    </row>
    <row r="108" spans="1:17">
      <c r="A108" s="19">
        <v>45809</v>
      </c>
      <c r="B108" s="14">
        <v>51.118999824212764</v>
      </c>
      <c r="C108" s="14">
        <v>3.7578859697032438</v>
      </c>
      <c r="D108" s="14">
        <v>38.044247444851685</v>
      </c>
      <c r="E108" s="20">
        <f t="shared" si="14"/>
        <v>7.0788667612323053</v>
      </c>
      <c r="G108" s="22">
        <v>551421599</v>
      </c>
      <c r="H108" s="22">
        <v>3712279897</v>
      </c>
      <c r="I108" s="22">
        <v>173962215</v>
      </c>
      <c r="J108" s="21">
        <v>5238061865</v>
      </c>
      <c r="K108" s="15">
        <f t="shared" si="15"/>
        <v>800398154</v>
      </c>
      <c r="M108" s="34">
        <f t="shared" si="9"/>
        <v>29490139233</v>
      </c>
      <c r="N108" s="34">
        <f t="shared" si="10"/>
        <v>21947419903</v>
      </c>
      <c r="O108" s="34">
        <f t="shared" si="11"/>
        <v>2167894146</v>
      </c>
      <c r="P108" s="34">
        <f t="shared" si="12"/>
        <v>57689187369</v>
      </c>
      <c r="Q108" s="34">
        <f t="shared" si="13"/>
        <v>4083734087</v>
      </c>
    </row>
    <row r="109" spans="1:17">
      <c r="A109" s="19">
        <v>45839</v>
      </c>
      <c r="B109" s="14">
        <v>45.566170143734624</v>
      </c>
      <c r="C109" s="14">
        <v>3.8003992154656574</v>
      </c>
      <c r="D109" s="14">
        <v>41.943547189469818</v>
      </c>
      <c r="E109" s="20">
        <f t="shared" si="14"/>
        <v>8.689883451329905</v>
      </c>
      <c r="G109" s="22">
        <v>415013119</v>
      </c>
      <c r="H109" s="22">
        <v>3369447317</v>
      </c>
      <c r="I109" s="22">
        <v>199809684</v>
      </c>
      <c r="J109" s="21">
        <v>5063436930</v>
      </c>
      <c r="K109" s="15">
        <f t="shared" si="15"/>
        <v>1079166810</v>
      </c>
      <c r="M109" s="34">
        <f t="shared" si="9"/>
        <v>26008078313</v>
      </c>
      <c r="N109" s="34">
        <f t="shared" si="10"/>
        <v>23940371916</v>
      </c>
      <c r="O109" s="34">
        <f t="shared" si="11"/>
        <v>2169176828</v>
      </c>
      <c r="P109" s="34">
        <f t="shared" si="12"/>
        <v>57077595124</v>
      </c>
      <c r="Q109" s="34">
        <f t="shared" si="13"/>
        <v>4959968067</v>
      </c>
    </row>
    <row r="110" spans="1:17">
      <c r="A110" s="19">
        <v>45870</v>
      </c>
      <c r="B110" s="14">
        <v>41.023693309783567</v>
      </c>
      <c r="C110" s="14">
        <v>3.754906679220646</v>
      </c>
      <c r="D110" s="14">
        <v>44.970830521397296</v>
      </c>
      <c r="E110" s="20">
        <f>100-SUM(B110:D110)</f>
        <v>10.25056948959849</v>
      </c>
      <c r="G110" s="22">
        <v>310797799</v>
      </c>
      <c r="H110" s="22">
        <v>2662929203</v>
      </c>
      <c r="I110" s="22">
        <v>182381642</v>
      </c>
      <c r="J110" s="21">
        <v>4157694051</v>
      </c>
      <c r="K110" s="15">
        <f t="shared" si="15"/>
        <v>1001585407</v>
      </c>
      <c r="M110" s="34">
        <f t="shared" si="9"/>
        <v>23160687274</v>
      </c>
      <c r="N110" s="34">
        <f t="shared" si="10"/>
        <v>25389116828</v>
      </c>
      <c r="O110" s="34">
        <f t="shared" si="11"/>
        <v>2119902240</v>
      </c>
      <c r="P110" s="34">
        <f t="shared" si="12"/>
        <v>56456843309</v>
      </c>
      <c r="Q110" s="34">
        <f t="shared" si="13"/>
        <v>5787136967</v>
      </c>
    </row>
    <row r="111" spans="1:17">
      <c r="A111" s="19">
        <v>45901</v>
      </c>
      <c r="B111" s="20">
        <v>36.043497923179146</v>
      </c>
      <c r="C111" s="14">
        <v>3.7463448983641046</v>
      </c>
      <c r="D111" s="14">
        <v>48.124544238641235</v>
      </c>
      <c r="E111" s="20">
        <f t="shared" si="14"/>
        <v>12.085612939815519</v>
      </c>
      <c r="G111" s="22">
        <v>256205217</v>
      </c>
      <c r="H111" s="22">
        <v>2843179010</v>
      </c>
      <c r="I111" s="22">
        <v>207360973</v>
      </c>
      <c r="J111" s="21">
        <v>4505504096</v>
      </c>
      <c r="K111" s="15">
        <f t="shared" si="15"/>
        <v>1198758896</v>
      </c>
      <c r="M111" s="34">
        <f t="shared" si="9"/>
        <v>20204243683</v>
      </c>
      <c r="N111" s="34">
        <f t="shared" si="10"/>
        <v>26976294615</v>
      </c>
      <c r="O111" s="34">
        <f t="shared" si="11"/>
        <v>2100019965</v>
      </c>
      <c r="P111" s="34">
        <f t="shared" si="12"/>
        <v>56055154146</v>
      </c>
      <c r="Q111" s="34">
        <f t="shared" si="13"/>
        <v>6774595883</v>
      </c>
    </row>
    <row r="112" spans="1:17">
      <c r="A112" s="19">
        <v>45931</v>
      </c>
      <c r="B112" s="20">
        <v>30.580832096924293</v>
      </c>
      <c r="C112" s="14">
        <v>3.6591273541296285</v>
      </c>
      <c r="D112" s="14">
        <v>51.506647896071335</v>
      </c>
      <c r="E112" s="20">
        <f t="shared" si="14"/>
        <v>14.253392652874737</v>
      </c>
      <c r="G112" s="22">
        <v>287435194</v>
      </c>
      <c r="H112" s="22">
        <v>2738029435</v>
      </c>
      <c r="I112" s="22">
        <v>234124867</v>
      </c>
      <c r="J112" s="21">
        <v>4644711935</v>
      </c>
      <c r="K112" s="15">
        <f t="shared" si="15"/>
        <v>1385122439</v>
      </c>
      <c r="M112" s="34">
        <f t="shared" si="9"/>
        <v>16970222780</v>
      </c>
      <c r="N112" s="34">
        <f t="shared" si="10"/>
        <v>28582586853</v>
      </c>
      <c r="O112" s="34">
        <f t="shared" si="11"/>
        <v>2030559737</v>
      </c>
      <c r="P112" s="34">
        <f t="shared" si="12"/>
        <v>55493001159</v>
      </c>
      <c r="Q112" s="34">
        <f t="shared" si="13"/>
        <v>7909631789</v>
      </c>
    </row>
    <row r="113" spans="1:17">
      <c r="A113" s="19">
        <v>45962</v>
      </c>
      <c r="B113" s="20">
        <v>25.42660089597409</v>
      </c>
      <c r="C113" s="14">
        <v>3.654726999740439</v>
      </c>
      <c r="D113" s="14">
        <v>54.467507805050687</v>
      </c>
      <c r="E113" s="20">
        <f t="shared" si="14"/>
        <v>16.45116429923479</v>
      </c>
      <c r="G113" s="22">
        <v>236813293</v>
      </c>
      <c r="H113" s="22">
        <v>2433118699</v>
      </c>
      <c r="I113" s="22">
        <v>141594375</v>
      </c>
      <c r="J113" s="21">
        <v>4128786623</v>
      </c>
      <c r="K113" s="15">
        <f t="shared" si="15"/>
        <v>1317260256</v>
      </c>
      <c r="M113" s="34">
        <f t="shared" si="9"/>
        <v>13922905088</v>
      </c>
      <c r="N113" s="34">
        <f t="shared" si="10"/>
        <v>29824904424</v>
      </c>
      <c r="O113" s="34">
        <f t="shared" si="11"/>
        <v>2001227665</v>
      </c>
      <c r="P113" s="34">
        <f t="shared" si="12"/>
        <v>54757238494</v>
      </c>
      <c r="Q113" s="34">
        <f t="shared" si="13"/>
        <v>9008201317</v>
      </c>
    </row>
    <row r="114" spans="1:17">
      <c r="A114" s="19">
        <v>45992</v>
      </c>
      <c r="B114" s="10">
        <v>21</v>
      </c>
      <c r="C114" s="10">
        <v>4</v>
      </c>
      <c r="D114" s="10">
        <v>57</v>
      </c>
      <c r="E114" s="20">
        <f t="shared" si="14"/>
        <v>18</v>
      </c>
      <c r="G114" s="15">
        <v>250732630</v>
      </c>
      <c r="H114" s="15">
        <v>2423543496</v>
      </c>
      <c r="I114" s="15">
        <v>167292728</v>
      </c>
      <c r="J114" s="15">
        <v>3818467438</v>
      </c>
      <c r="K114" s="15">
        <f t="shared" si="15"/>
        <v>976898584</v>
      </c>
      <c r="M114" s="34">
        <f>SUM(G103:G114)</f>
        <v>11406718372</v>
      </c>
      <c r="N114" s="34">
        <f t="shared" ref="N114" si="16">SUM(H103:H114)</f>
        <v>31206639591</v>
      </c>
      <c r="O114" s="34">
        <f t="shared" ref="O114" si="17">SUM(I103:I114)</f>
        <v>2028936926</v>
      </c>
      <c r="P114" s="34">
        <f t="shared" ref="P114" si="18">SUM(J103:J114)</f>
        <v>54363060458</v>
      </c>
      <c r="Q114" s="34">
        <f t="shared" ref="Q114" si="19">SUM(K103:K114)</f>
        <v>9720765569</v>
      </c>
    </row>
  </sheetData>
  <mergeCells count="1">
    <mergeCell ref="M5:Q5"/>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D94AC-BE54-4151-BD33-FDE6C78ED05A}">
  <dimension ref="A1:P114"/>
  <sheetViews>
    <sheetView zoomScaleNormal="100" workbookViewId="0">
      <pane xSplit="1" ySplit="6" topLeftCell="B7" activePane="bottomRight" state="frozen"/>
      <selection pane="bottomRight"/>
      <selection pane="bottomLeft" activeCell="A7" sqref="A7"/>
      <selection pane="topRight" activeCell="B1" sqref="B1"/>
    </sheetView>
  </sheetViews>
  <sheetFormatPr defaultRowHeight="14.45"/>
  <cols>
    <col min="1" max="1" width="10.7109375" customWidth="1"/>
    <col min="2" max="2" width="6.140625" bestFit="1" customWidth="1"/>
    <col min="3" max="3" width="5.7109375" bestFit="1" customWidth="1"/>
    <col min="4" max="4" width="12.28515625" bestFit="1" customWidth="1"/>
    <col min="5" max="5" width="12.28515625" customWidth="1"/>
    <col min="6" max="8" width="14.85546875" bestFit="1" customWidth="1"/>
    <col min="9" max="9" width="12.28515625" customWidth="1"/>
    <col min="10" max="12" width="13.7109375" bestFit="1" customWidth="1"/>
    <col min="13" max="13" width="12.28515625" customWidth="1"/>
    <col min="14" max="16" width="13.7109375" bestFit="1" customWidth="1"/>
    <col min="17" max="19" width="12.28515625" customWidth="1"/>
  </cols>
  <sheetData>
    <row r="1" spans="1:16">
      <c r="A1" s="1" t="s">
        <v>26</v>
      </c>
    </row>
    <row r="2" spans="1:16">
      <c r="A2" s="2" t="s">
        <v>74</v>
      </c>
    </row>
    <row r="3" spans="1:16">
      <c r="A3" s="2" t="s">
        <v>87</v>
      </c>
    </row>
    <row r="5" spans="1:16">
      <c r="B5" s="39" t="s">
        <v>59</v>
      </c>
      <c r="C5" s="39" t="s">
        <v>59</v>
      </c>
      <c r="D5" s="39" t="s">
        <v>59</v>
      </c>
      <c r="E5" t="s">
        <v>61</v>
      </c>
      <c r="F5" s="39" t="s">
        <v>60</v>
      </c>
      <c r="G5" s="39" t="s">
        <v>60</v>
      </c>
      <c r="H5" s="39" t="s">
        <v>60</v>
      </c>
      <c r="I5" t="s">
        <v>61</v>
      </c>
      <c r="J5" s="39" t="s">
        <v>62</v>
      </c>
      <c r="K5" s="39" t="s">
        <v>62</v>
      </c>
      <c r="L5" s="39" t="s">
        <v>62</v>
      </c>
      <c r="M5" t="s">
        <v>61</v>
      </c>
      <c r="N5" s="39" t="s">
        <v>63</v>
      </c>
      <c r="O5" s="39" t="s">
        <v>63</v>
      </c>
      <c r="P5" s="39" t="s">
        <v>63</v>
      </c>
    </row>
    <row r="6" spans="1:16">
      <c r="A6" s="3" t="s">
        <v>64</v>
      </c>
      <c r="B6" s="3" t="s">
        <v>17</v>
      </c>
      <c r="C6" s="3" t="s">
        <v>14</v>
      </c>
      <c r="D6" s="3" t="s">
        <v>65</v>
      </c>
      <c r="E6" t="s">
        <v>61</v>
      </c>
      <c r="F6" s="3" t="s">
        <v>17</v>
      </c>
      <c r="G6" s="3" t="s">
        <v>14</v>
      </c>
      <c r="H6" s="3" t="s">
        <v>65</v>
      </c>
      <c r="I6" t="s">
        <v>61</v>
      </c>
      <c r="J6" s="3" t="s">
        <v>17</v>
      </c>
      <c r="K6" s="3" t="s">
        <v>14</v>
      </c>
      <c r="L6" s="3" t="s">
        <v>65</v>
      </c>
      <c r="M6" t="s">
        <v>61</v>
      </c>
      <c r="N6" s="3" t="s">
        <v>17</v>
      </c>
      <c r="O6" s="3" t="s">
        <v>14</v>
      </c>
      <c r="P6" s="3" t="s">
        <v>65</v>
      </c>
    </row>
    <row r="7" spans="1:16">
      <c r="A7" s="4">
        <v>42736</v>
      </c>
      <c r="B7" s="5">
        <v>87.248072403940682</v>
      </c>
      <c r="C7" s="5">
        <v>77.36181573357193</v>
      </c>
      <c r="D7" s="5">
        <v>117.0031628185509</v>
      </c>
      <c r="E7" s="6"/>
      <c r="F7" s="7">
        <v>44688196646.2911</v>
      </c>
      <c r="G7" s="7">
        <v>29742434452.563217</v>
      </c>
      <c r="H7" s="7">
        <v>14945762193.727871</v>
      </c>
      <c r="I7" s="6"/>
      <c r="J7" s="7">
        <v>4074936642.4278736</v>
      </c>
      <c r="K7" s="7">
        <v>2980666547.6798606</v>
      </c>
      <c r="L7" s="7">
        <v>1094270094.748013</v>
      </c>
      <c r="M7" s="6"/>
      <c r="N7" s="7">
        <v>4616756473</v>
      </c>
      <c r="O7" s="7">
        <v>3716099513</v>
      </c>
      <c r="P7" s="7">
        <v>900656960</v>
      </c>
    </row>
    <row r="8" spans="1:16">
      <c r="A8" s="4">
        <v>42767</v>
      </c>
      <c r="B8" s="5">
        <v>85.982001863348742</v>
      </c>
      <c r="C8" s="5">
        <v>77.38910570574069</v>
      </c>
      <c r="D8" s="5">
        <v>111.84440971073148</v>
      </c>
      <c r="E8" s="6"/>
      <c r="F8" s="7">
        <v>44039719175.933907</v>
      </c>
      <c r="G8" s="7">
        <v>29752926323.788643</v>
      </c>
      <c r="H8" s="7">
        <v>14286792852.14526</v>
      </c>
      <c r="I8" s="6"/>
      <c r="J8" s="7">
        <v>2047327244.2790699</v>
      </c>
      <c r="K8" s="7">
        <v>1457933003.5757577</v>
      </c>
      <c r="L8" s="7">
        <v>589394240.70331216</v>
      </c>
      <c r="M8" s="6"/>
      <c r="N8" s="7">
        <v>2316712408</v>
      </c>
      <c r="O8" s="7">
        <v>1815539212</v>
      </c>
      <c r="P8" s="7">
        <v>501173196</v>
      </c>
    </row>
    <row r="9" spans="1:16">
      <c r="A9" s="4">
        <v>42795</v>
      </c>
      <c r="B9" s="5">
        <v>85.442468457683717</v>
      </c>
      <c r="C9" s="5">
        <v>78.745013430265658</v>
      </c>
      <c r="D9" s="5">
        <v>105.60008589906631</v>
      </c>
      <c r="E9" s="6"/>
      <c r="F9" s="7">
        <v>43763371810.711052</v>
      </c>
      <c r="G9" s="7">
        <v>30274217043.738842</v>
      </c>
      <c r="H9" s="7">
        <v>13489154766.972206</v>
      </c>
      <c r="I9" s="6"/>
      <c r="J9" s="7">
        <v>3453239739.1607361</v>
      </c>
      <c r="K9" s="7">
        <v>2491801371.0081682</v>
      </c>
      <c r="L9" s="7">
        <v>961438368.15256786</v>
      </c>
      <c r="M9" s="6"/>
      <c r="N9" s="7">
        <v>3898047628</v>
      </c>
      <c r="O9" s="7">
        <v>3099381386</v>
      </c>
      <c r="P9" s="7">
        <v>798666242</v>
      </c>
    </row>
    <row r="10" spans="1:16">
      <c r="A10" s="4">
        <v>42826</v>
      </c>
      <c r="B10" s="5">
        <v>88.241983591705974</v>
      </c>
      <c r="C10" s="5">
        <v>81.668654904560654</v>
      </c>
      <c r="D10" s="5">
        <v>108.0260126668549</v>
      </c>
      <c r="E10" s="6"/>
      <c r="F10" s="7">
        <v>45197274926.0056</v>
      </c>
      <c r="G10" s="7">
        <v>31398236872.997818</v>
      </c>
      <c r="H10" s="7">
        <v>13799038053.007772</v>
      </c>
      <c r="I10" s="6"/>
      <c r="J10" s="7">
        <v>4036782491.8991389</v>
      </c>
      <c r="K10" s="7">
        <v>2518855724.0316534</v>
      </c>
      <c r="L10" s="7">
        <v>1517926767.8674855</v>
      </c>
      <c r="M10" s="6"/>
      <c r="N10" s="7">
        <v>4545573637</v>
      </c>
      <c r="O10" s="7">
        <v>3118409191</v>
      </c>
      <c r="P10" s="7">
        <v>1427164446</v>
      </c>
    </row>
    <row r="11" spans="1:16">
      <c r="A11" s="4">
        <v>42856</v>
      </c>
      <c r="B11" s="5">
        <v>89.801485409254141</v>
      </c>
      <c r="C11" s="5">
        <v>82.967104995139451</v>
      </c>
      <c r="D11" s="5">
        <v>110.37121305544517</v>
      </c>
      <c r="E11" s="6"/>
      <c r="F11" s="7">
        <v>45996047001.681778</v>
      </c>
      <c r="G11" s="7">
        <v>31897437497.269173</v>
      </c>
      <c r="H11" s="7">
        <v>14098609504.4126</v>
      </c>
      <c r="I11" s="6"/>
      <c r="J11" s="7">
        <v>3579759208.5018449</v>
      </c>
      <c r="K11" s="7">
        <v>2238265228.9589205</v>
      </c>
      <c r="L11" s="7">
        <v>1341493979.5429244</v>
      </c>
      <c r="M11" s="6"/>
      <c r="N11" s="7">
        <v>4030947696</v>
      </c>
      <c r="O11" s="7">
        <v>2767782257</v>
      </c>
      <c r="P11" s="7">
        <v>1263165439</v>
      </c>
    </row>
    <row r="12" spans="1:16">
      <c r="A12" s="4">
        <v>42887</v>
      </c>
      <c r="B12" s="5">
        <v>89.205840532153019</v>
      </c>
      <c r="C12" s="5">
        <v>83.873797487460223</v>
      </c>
      <c r="D12" s="5">
        <v>105.25391900911112</v>
      </c>
      <c r="E12" s="6"/>
      <c r="F12" s="7">
        <v>45690959511.885857</v>
      </c>
      <c r="G12" s="7">
        <v>32246023447.143394</v>
      </c>
      <c r="H12" s="7">
        <v>13444936064.742455</v>
      </c>
      <c r="I12" s="6"/>
      <c r="J12" s="7">
        <v>3227043293.5665026</v>
      </c>
      <c r="K12" s="7">
        <v>2274255106.4923625</v>
      </c>
      <c r="L12" s="7">
        <v>952788187.07414007</v>
      </c>
      <c r="M12" s="6"/>
      <c r="N12" s="7">
        <v>3629306308</v>
      </c>
      <c r="O12" s="7">
        <v>2808985625</v>
      </c>
      <c r="P12" s="7">
        <v>820320683</v>
      </c>
    </row>
    <row r="13" spans="1:16">
      <c r="A13" s="4">
        <v>42917</v>
      </c>
      <c r="B13" s="5">
        <v>89.431616746303845</v>
      </c>
      <c r="C13" s="5">
        <v>84.39073239883048</v>
      </c>
      <c r="D13" s="5">
        <v>104.60338241350749</v>
      </c>
      <c r="E13" s="6"/>
      <c r="F13" s="7">
        <v>45806601400.331421</v>
      </c>
      <c r="G13" s="7">
        <v>32444763646.967834</v>
      </c>
      <c r="H13" s="7">
        <v>13361837753.363577</v>
      </c>
      <c r="I13" s="6"/>
      <c r="J13" s="7">
        <v>3066270953.9285717</v>
      </c>
      <c r="K13" s="7">
        <v>2262796082.7414813</v>
      </c>
      <c r="L13" s="7">
        <v>803474871.1870904</v>
      </c>
      <c r="M13" s="6"/>
      <c r="N13" s="7">
        <v>3448493095</v>
      </c>
      <c r="O13" s="7">
        <v>2794832317</v>
      </c>
      <c r="P13" s="7">
        <v>653660778</v>
      </c>
    </row>
    <row r="14" spans="1:16">
      <c r="A14" s="4">
        <v>42948</v>
      </c>
      <c r="B14" s="5">
        <v>89.785051614827267</v>
      </c>
      <c r="C14" s="5">
        <v>85.155631476832681</v>
      </c>
      <c r="D14" s="5">
        <v>103.71841581587103</v>
      </c>
      <c r="E14" s="6"/>
      <c r="F14" s="7">
        <v>45987629662.286667</v>
      </c>
      <c r="G14" s="7">
        <v>32738835864.308952</v>
      </c>
      <c r="H14" s="7">
        <v>13248793797.977699</v>
      </c>
      <c r="I14" s="6"/>
      <c r="J14" s="7">
        <v>3393640457.1206899</v>
      </c>
      <c r="K14" s="7">
        <v>2378518327.819037</v>
      </c>
      <c r="L14" s="7">
        <v>1015122129.3016529</v>
      </c>
      <c r="M14" s="6"/>
      <c r="N14" s="7">
        <v>3816670431</v>
      </c>
      <c r="O14" s="7">
        <v>2937763566</v>
      </c>
      <c r="P14" s="7">
        <v>878906865</v>
      </c>
    </row>
    <row r="15" spans="1:16">
      <c r="A15" s="4">
        <v>42979</v>
      </c>
      <c r="B15" s="5">
        <v>90.170122289920386</v>
      </c>
      <c r="C15" s="5">
        <v>85.30700161825547</v>
      </c>
      <c r="D15" s="5">
        <v>104.80686500329281</v>
      </c>
      <c r="E15" s="6"/>
      <c r="F15" s="7">
        <v>46184861687.902214</v>
      </c>
      <c r="G15" s="7">
        <v>32797031454.299332</v>
      </c>
      <c r="H15" s="7">
        <v>13387830233.602865</v>
      </c>
      <c r="I15" s="6"/>
      <c r="J15" s="7">
        <v>4722570330.2496881</v>
      </c>
      <c r="K15" s="7">
        <v>3541038209.5296254</v>
      </c>
      <c r="L15" s="7">
        <v>1181532120.7200627</v>
      </c>
      <c r="M15" s="6"/>
      <c r="N15" s="7">
        <v>5239305865</v>
      </c>
      <c r="O15" s="7">
        <v>4250273729</v>
      </c>
      <c r="P15" s="7">
        <v>989032136</v>
      </c>
    </row>
    <row r="16" spans="1:16">
      <c r="A16" s="4">
        <v>43009</v>
      </c>
      <c r="B16" s="5">
        <v>91.052918955830293</v>
      </c>
      <c r="C16" s="5">
        <v>86.131830638740638</v>
      </c>
      <c r="D16" s="5">
        <v>105.86412937606535</v>
      </c>
      <c r="E16" s="6"/>
      <c r="F16" s="7">
        <v>46637027448.335571</v>
      </c>
      <c r="G16" s="7">
        <v>33114144268.207943</v>
      </c>
      <c r="H16" s="7">
        <v>13522883180.127605</v>
      </c>
      <c r="I16" s="6"/>
      <c r="J16" s="7">
        <v>5204729099.0476198</v>
      </c>
      <c r="K16" s="7">
        <v>3944217821.6715331</v>
      </c>
      <c r="L16" s="7">
        <v>1260511277.3760867</v>
      </c>
      <c r="M16" s="6"/>
      <c r="N16" s="7">
        <v>5752595320</v>
      </c>
      <c r="O16" s="7">
        <v>4705583526</v>
      </c>
      <c r="P16" s="7">
        <v>1047011794</v>
      </c>
    </row>
    <row r="17" spans="1:16">
      <c r="A17" s="4">
        <v>43040</v>
      </c>
      <c r="B17" s="5">
        <v>92.966957403390055</v>
      </c>
      <c r="C17" s="5">
        <v>89.782625623114981</v>
      </c>
      <c r="D17" s="5">
        <v>102.55097723934958</v>
      </c>
      <c r="E17" s="6"/>
      <c r="F17" s="7">
        <v>47617392104.841713</v>
      </c>
      <c r="G17" s="7">
        <v>34517724697.297836</v>
      </c>
      <c r="H17" s="7">
        <v>13099667407.543856</v>
      </c>
      <c r="I17" s="6"/>
      <c r="J17" s="7">
        <v>6868453833.5759096</v>
      </c>
      <c r="K17" s="7">
        <v>5408257911.1644344</v>
      </c>
      <c r="L17" s="7">
        <v>1460195922.4114752</v>
      </c>
      <c r="M17" s="6"/>
      <c r="N17" s="7">
        <v>7581935880</v>
      </c>
      <c r="O17" s="7">
        <v>6444382794</v>
      </c>
      <c r="P17" s="7">
        <v>1137553086</v>
      </c>
    </row>
    <row r="18" spans="1:16">
      <c r="A18" s="4">
        <v>43070</v>
      </c>
      <c r="B18" s="5">
        <v>97.813308430475203</v>
      </c>
      <c r="C18" s="5">
        <v>95.340297761261525</v>
      </c>
      <c r="D18" s="5">
        <v>105.25643463205334</v>
      </c>
      <c r="E18" s="6"/>
      <c r="F18" s="7">
        <v>50099678323.299812</v>
      </c>
      <c r="G18" s="7">
        <v>36654420917.652031</v>
      </c>
      <c r="H18" s="7">
        <v>13445257405.647758</v>
      </c>
      <c r="I18" s="6"/>
      <c r="J18" s="7">
        <v>6424925029.5421381</v>
      </c>
      <c r="K18" s="7">
        <v>5157815582.9791918</v>
      </c>
      <c r="L18" s="7">
        <v>1267109446.5629463</v>
      </c>
      <c r="M18" s="6"/>
      <c r="N18" s="7">
        <v>7074536563</v>
      </c>
      <c r="O18" s="7">
        <v>6116016446</v>
      </c>
      <c r="P18" s="7">
        <v>958520117</v>
      </c>
    </row>
    <row r="19" spans="1:16">
      <c r="A19" s="4">
        <v>43101</v>
      </c>
      <c r="B19" s="5">
        <v>98.891298223768047</v>
      </c>
      <c r="C19" s="5">
        <v>97.451436108758401</v>
      </c>
      <c r="D19" s="5">
        <v>103.2249129421774</v>
      </c>
      <c r="E19" s="6"/>
      <c r="F19" s="7">
        <v>50651821408.390923</v>
      </c>
      <c r="G19" s="7">
        <v>37466066731.873398</v>
      </c>
      <c r="H19" s="7">
        <v>13185754676.517498</v>
      </c>
      <c r="I19" s="6"/>
      <c r="J19" s="7">
        <v>4627079727.5189877</v>
      </c>
      <c r="K19" s="7">
        <v>3792312361.9012351</v>
      </c>
      <c r="L19" s="7">
        <v>834767365.61775255</v>
      </c>
      <c r="M19" s="6"/>
      <c r="N19" s="7">
        <v>5062871170</v>
      </c>
      <c r="O19" s="7">
        <v>4458306260</v>
      </c>
      <c r="P19" s="7">
        <v>604564910</v>
      </c>
    </row>
    <row r="20" spans="1:16">
      <c r="A20" s="4">
        <v>43132</v>
      </c>
      <c r="B20" s="5">
        <v>100.06438149427524</v>
      </c>
      <c r="C20" s="5">
        <v>98.904662193879588</v>
      </c>
      <c r="D20" s="5">
        <v>103.5548383769361</v>
      </c>
      <c r="E20" s="6"/>
      <c r="F20" s="7">
        <v>51252671082.549828</v>
      </c>
      <c r="G20" s="7">
        <v>38024772356.497398</v>
      </c>
      <c r="H20" s="7">
        <v>13227898726.052406</v>
      </c>
      <c r="I20" s="6"/>
      <c r="J20" s="7">
        <v>2648176918.4379749</v>
      </c>
      <c r="K20" s="7">
        <v>2016638628.1997538</v>
      </c>
      <c r="L20" s="7">
        <v>631538290.23822117</v>
      </c>
      <c r="M20" s="6"/>
      <c r="N20" s="7">
        <v>2897589703</v>
      </c>
      <c r="O20" s="7">
        <v>2373721230</v>
      </c>
      <c r="P20" s="7">
        <v>523868473</v>
      </c>
    </row>
    <row r="21" spans="1:16">
      <c r="A21" s="4">
        <v>43160</v>
      </c>
      <c r="B21" s="5">
        <v>102.91579128090234</v>
      </c>
      <c r="C21" s="5">
        <v>100.58293903434866</v>
      </c>
      <c r="D21" s="5">
        <v>109.93707667076895</v>
      </c>
      <c r="E21" s="6"/>
      <c r="F21" s="7">
        <v>52713154480.670097</v>
      </c>
      <c r="G21" s="7">
        <v>38670000734.962723</v>
      </c>
      <c r="H21" s="7">
        <v>14043153745.707359</v>
      </c>
      <c r="I21" s="6"/>
      <c r="J21" s="7">
        <v>4913723137.2810125</v>
      </c>
      <c r="K21" s="7">
        <v>3137029749.4734902</v>
      </c>
      <c r="L21" s="7">
        <v>1776693387.8075223</v>
      </c>
      <c r="M21" s="6"/>
      <c r="N21" s="7">
        <v>5376511466</v>
      </c>
      <c r="O21" s="7">
        <v>3692498007</v>
      </c>
      <c r="P21" s="7">
        <v>1684013459</v>
      </c>
    </row>
    <row r="22" spans="1:16">
      <c r="A22" s="4">
        <v>43191</v>
      </c>
      <c r="B22" s="5">
        <v>101.3166379086968</v>
      </c>
      <c r="C22" s="5">
        <v>100.22642929220498</v>
      </c>
      <c r="D22" s="5">
        <v>104.59788550686294</v>
      </c>
      <c r="E22" s="6"/>
      <c r="F22" s="7">
        <v>51894072999.604927</v>
      </c>
      <c r="G22" s="7">
        <v>38532937410.674599</v>
      </c>
      <c r="H22" s="7">
        <v>13361135588.930313</v>
      </c>
      <c r="I22" s="6"/>
      <c r="J22" s="7">
        <v>3217701010.8339667</v>
      </c>
      <c r="K22" s="7">
        <v>2381792399.7435269</v>
      </c>
      <c r="L22" s="7">
        <v>835908611.0904398</v>
      </c>
      <c r="M22" s="6"/>
      <c r="N22" s="7">
        <v>3516296534</v>
      </c>
      <c r="O22" s="7">
        <v>2803532128</v>
      </c>
      <c r="P22" s="7">
        <v>712764406</v>
      </c>
    </row>
    <row r="23" spans="1:16">
      <c r="A23" s="4">
        <v>43221</v>
      </c>
      <c r="B23" s="5">
        <v>100.18948430806469</v>
      </c>
      <c r="C23" s="5">
        <v>99.967166100570282</v>
      </c>
      <c r="D23" s="5">
        <v>100.85860494546796</v>
      </c>
      <c r="E23" s="6"/>
      <c r="F23" s="7">
        <v>51316748362.306145</v>
      </c>
      <c r="G23" s="7">
        <v>38433261383.036964</v>
      </c>
      <c r="H23" s="7">
        <v>12883486979.269161</v>
      </c>
      <c r="I23" s="6"/>
      <c r="J23" s="7">
        <v>3002434571.2030654</v>
      </c>
      <c r="K23" s="7">
        <v>2138589201.3212955</v>
      </c>
      <c r="L23" s="7">
        <v>863845369.8817699</v>
      </c>
      <c r="M23" s="6"/>
      <c r="N23" s="7">
        <v>3256102866</v>
      </c>
      <c r="O23" s="7">
        <v>2492434149</v>
      </c>
      <c r="P23" s="7">
        <v>763668717</v>
      </c>
    </row>
    <row r="24" spans="1:16">
      <c r="A24" s="4">
        <v>43252</v>
      </c>
      <c r="B24" s="5">
        <v>100</v>
      </c>
      <c r="C24" s="5">
        <v>100</v>
      </c>
      <c r="D24" s="5">
        <v>100</v>
      </c>
      <c r="E24" s="6"/>
      <c r="F24" s="7">
        <v>51219695077.495712</v>
      </c>
      <c r="G24" s="7">
        <v>38445884666.143112</v>
      </c>
      <c r="H24" s="7">
        <v>12773810411.352585</v>
      </c>
      <c r="I24" s="6"/>
      <c r="J24" s="7">
        <v>3129990008.7560663</v>
      </c>
      <c r="K24" s="7">
        <v>2286878389.5985041</v>
      </c>
      <c r="L24" s="7">
        <v>843111619.15756226</v>
      </c>
      <c r="M24" s="6"/>
      <c r="N24" s="7">
        <v>3394435148</v>
      </c>
      <c r="O24" s="7">
        <v>2661939722</v>
      </c>
      <c r="P24" s="7">
        <v>732495426</v>
      </c>
    </row>
    <row r="25" spans="1:16">
      <c r="A25" s="4">
        <v>43282</v>
      </c>
      <c r="B25" s="5">
        <v>99.71145868861376</v>
      </c>
      <c r="C25" s="5">
        <v>99.846008180431838</v>
      </c>
      <c r="D25" s="5">
        <v>99.30649931644966</v>
      </c>
      <c r="E25" s="6"/>
      <c r="F25" s="7">
        <v>51071905097.631073</v>
      </c>
      <c r="G25" s="7">
        <v>38386681148.796638</v>
      </c>
      <c r="H25" s="7">
        <v>12685223948.834431</v>
      </c>
      <c r="I25" s="6"/>
      <c r="J25" s="7">
        <v>2918480974.0639381</v>
      </c>
      <c r="K25" s="7">
        <v>2203592565.395</v>
      </c>
      <c r="L25" s="7">
        <v>714888408.66893816</v>
      </c>
      <c r="M25" s="6"/>
      <c r="N25" s="7">
        <v>3161014019</v>
      </c>
      <c r="O25" s="7">
        <v>2558598044</v>
      </c>
      <c r="P25" s="7">
        <v>602415975</v>
      </c>
    </row>
    <row r="26" spans="1:16">
      <c r="A26" s="4">
        <v>43313</v>
      </c>
      <c r="B26" s="5">
        <v>100.7901095956021</v>
      </c>
      <c r="C26" s="5">
        <v>100.23706954818927</v>
      </c>
      <c r="D26" s="5">
        <v>102.45461792897285</v>
      </c>
      <c r="E26" s="6"/>
      <c r="F26" s="7">
        <v>51624386803.141144</v>
      </c>
      <c r="G26" s="7">
        <v>38537028151.218506</v>
      </c>
      <c r="H26" s="7">
        <v>13087358651.922646</v>
      </c>
      <c r="I26" s="6"/>
      <c r="J26" s="7">
        <v>3946122162.6307697</v>
      </c>
      <c r="K26" s="7">
        <v>2528865330.2409034</v>
      </c>
      <c r="L26" s="7">
        <v>1417256832.3898664</v>
      </c>
      <c r="M26" s="6"/>
      <c r="N26" s="7">
        <v>4263123666</v>
      </c>
      <c r="O26" s="7">
        <v>2925262218</v>
      </c>
      <c r="P26" s="7">
        <v>1337861448</v>
      </c>
    </row>
    <row r="27" spans="1:16">
      <c r="A27" s="4">
        <v>43344</v>
      </c>
      <c r="B27" s="5">
        <v>102.16013397857829</v>
      </c>
      <c r="C27" s="5">
        <v>102.13444542389318</v>
      </c>
      <c r="D27" s="5">
        <v>102.23744992259678</v>
      </c>
      <c r="E27" s="6"/>
      <c r="F27" s="7">
        <v>52326109114.588882</v>
      </c>
      <c r="G27" s="7">
        <v>39266491092.074852</v>
      </c>
      <c r="H27" s="7">
        <v>13059618022.514053</v>
      </c>
      <c r="I27" s="6"/>
      <c r="J27" s="7">
        <v>5424292641.6974363</v>
      </c>
      <c r="K27" s="7">
        <v>4270501150.3859658</v>
      </c>
      <c r="L27" s="7">
        <v>1153791491.3114705</v>
      </c>
      <c r="M27" s="6"/>
      <c r="N27" s="7">
        <v>5860039142</v>
      </c>
      <c r="O27" s="7">
        <v>4946095672</v>
      </c>
      <c r="P27" s="7">
        <v>913943470</v>
      </c>
    </row>
    <row r="28" spans="1:16">
      <c r="A28" s="4">
        <v>43374</v>
      </c>
      <c r="B28" s="5">
        <v>104.314618959816</v>
      </c>
      <c r="C28" s="5">
        <v>105.28619406136322</v>
      </c>
      <c r="D28" s="5">
        <v>101.39042773607751</v>
      </c>
      <c r="E28" s="6"/>
      <c r="F28" s="7">
        <v>53429629752.469284</v>
      </c>
      <c r="G28" s="7">
        <v>40478208738.203323</v>
      </c>
      <c r="H28" s="7">
        <v>12951421014.265987</v>
      </c>
      <c r="I28" s="6"/>
      <c r="J28" s="7">
        <v>6308249736.9280214</v>
      </c>
      <c r="K28" s="7">
        <v>5155935467.8000002</v>
      </c>
      <c r="L28" s="7">
        <v>1152314269.1280212</v>
      </c>
      <c r="M28" s="6"/>
      <c r="N28" s="7">
        <v>6797532265</v>
      </c>
      <c r="O28" s="7">
        <v>5949156309</v>
      </c>
      <c r="P28" s="7">
        <v>848375956</v>
      </c>
    </row>
    <row r="29" spans="1:16">
      <c r="A29" s="4">
        <v>43405</v>
      </c>
      <c r="B29" s="5">
        <v>100.37924920757044</v>
      </c>
      <c r="C29" s="5">
        <v>101.8100186373421</v>
      </c>
      <c r="D29" s="5">
        <v>96.07300113362426</v>
      </c>
      <c r="E29" s="6"/>
      <c r="F29" s="7">
        <v>51413945365.197113</v>
      </c>
      <c r="G29" s="7">
        <v>39141762343.89135</v>
      </c>
      <c r="H29" s="7">
        <v>12272183021.305782</v>
      </c>
      <c r="I29" s="6"/>
      <c r="J29" s="7">
        <v>4852769446.3037319</v>
      </c>
      <c r="K29" s="7">
        <v>4071811516.852459</v>
      </c>
      <c r="L29" s="7">
        <v>780957929.45127296</v>
      </c>
      <c r="M29" s="6"/>
      <c r="N29" s="7">
        <v>5222440249</v>
      </c>
      <c r="O29" s="7">
        <v>4686424576</v>
      </c>
      <c r="P29" s="7">
        <v>536015673</v>
      </c>
    </row>
    <row r="30" spans="1:16">
      <c r="A30" s="4">
        <v>43435</v>
      </c>
      <c r="B30" s="5">
        <v>95.109760859338763</v>
      </c>
      <c r="C30" s="5">
        <v>96.698942345041246</v>
      </c>
      <c r="D30" s="5">
        <v>90.326733231295748</v>
      </c>
      <c r="E30" s="6"/>
      <c r="F30" s="7">
        <v>48714929501.088684</v>
      </c>
      <c r="G30" s="7">
        <v>37176763847.354782</v>
      </c>
      <c r="H30" s="7">
        <v>11538165653.733932</v>
      </c>
      <c r="I30" s="6"/>
      <c r="J30" s="7">
        <v>3725909165.4337192</v>
      </c>
      <c r="K30" s="7">
        <v>3192817086.4426231</v>
      </c>
      <c r="L30" s="7">
        <v>533092078.99109602</v>
      </c>
      <c r="M30" s="6"/>
      <c r="N30" s="7">
        <v>4009738811</v>
      </c>
      <c r="O30" s="7">
        <v>3674751741</v>
      </c>
      <c r="P30" s="7">
        <v>334987070</v>
      </c>
    </row>
    <row r="31" spans="1:16">
      <c r="A31" s="4">
        <v>43466</v>
      </c>
      <c r="B31" s="5">
        <v>93.83198570162304</v>
      </c>
      <c r="C31" s="5">
        <v>93.173831853799982</v>
      </c>
      <c r="D31" s="5">
        <v>95.812859545147347</v>
      </c>
      <c r="E31" s="6"/>
      <c r="F31" s="7">
        <v>48060456961.530701</v>
      </c>
      <c r="G31" s="7">
        <v>35821503933.538055</v>
      </c>
      <c r="H31" s="7">
        <v>12238953027.992661</v>
      </c>
      <c r="I31" s="6"/>
      <c r="J31" s="7">
        <v>3972607187.9609885</v>
      </c>
      <c r="K31" s="7">
        <v>2437052448.0845075</v>
      </c>
      <c r="L31" s="7">
        <v>1535554739.8764811</v>
      </c>
      <c r="M31" s="6"/>
      <c r="N31" s="7">
        <v>4231211811</v>
      </c>
      <c r="O31" s="7">
        <v>2762464386</v>
      </c>
      <c r="P31" s="7">
        <v>1468747425</v>
      </c>
    </row>
    <row r="32" spans="1:16">
      <c r="A32" s="4">
        <v>43497</v>
      </c>
      <c r="B32" s="5">
        <v>96.216231481840737</v>
      </c>
      <c r="C32" s="5">
        <v>92.380385617879725</v>
      </c>
      <c r="D32" s="5">
        <v>107.76114117862832</v>
      </c>
      <c r="E32" s="6"/>
      <c r="F32" s="7">
        <v>49281660380.056259</v>
      </c>
      <c r="G32" s="7">
        <v>35516456508.7883</v>
      </c>
      <c r="H32" s="7">
        <v>13765203871.267982</v>
      </c>
      <c r="I32" s="6"/>
      <c r="J32" s="7">
        <v>3869380336.9635425</v>
      </c>
      <c r="K32" s="7">
        <v>1711591203.45</v>
      </c>
      <c r="L32" s="7">
        <v>2157789133.5135422</v>
      </c>
      <c r="M32" s="6"/>
      <c r="N32" s="7">
        <v>4115905954</v>
      </c>
      <c r="O32" s="7">
        <v>1937650419</v>
      </c>
      <c r="P32" s="7">
        <v>2178255535</v>
      </c>
    </row>
    <row r="33" spans="1:16">
      <c r="A33" s="4">
        <v>43525</v>
      </c>
      <c r="B33" s="5">
        <v>95.057346322919784</v>
      </c>
      <c r="C33" s="5">
        <v>90.266551070574224</v>
      </c>
      <c r="D33" s="5">
        <v>109.47640812198107</v>
      </c>
      <c r="E33" s="6"/>
      <c r="F33" s="7">
        <v>48688082935.358597</v>
      </c>
      <c r="G33" s="7">
        <v>34703774116.698135</v>
      </c>
      <c r="H33" s="7">
        <v>13984308818.660465</v>
      </c>
      <c r="I33" s="6"/>
      <c r="J33" s="7">
        <v>4320145692.583334</v>
      </c>
      <c r="K33" s="7">
        <v>2324347357.3833332</v>
      </c>
      <c r="L33" s="7">
        <v>1995798335.2000008</v>
      </c>
      <c r="M33" s="6"/>
      <c r="N33" s="7">
        <v>4595390432</v>
      </c>
      <c r="O33" s="7">
        <v>2631336631</v>
      </c>
      <c r="P33" s="7">
        <v>1964053801</v>
      </c>
    </row>
    <row r="34" spans="1:16">
      <c r="A34" s="4">
        <v>43556</v>
      </c>
      <c r="B34" s="5">
        <v>95.389370744076317</v>
      </c>
      <c r="C34" s="5">
        <v>89.639041600201281</v>
      </c>
      <c r="D34" s="5">
        <v>112.6963828210132</v>
      </c>
      <c r="E34" s="6"/>
      <c r="F34" s="7">
        <v>48858144831.457794</v>
      </c>
      <c r="G34" s="7">
        <v>34462522549.449432</v>
      </c>
      <c r="H34" s="7">
        <v>14395622282.00835</v>
      </c>
      <c r="I34" s="6"/>
      <c r="J34" s="7">
        <v>3387762906.9331584</v>
      </c>
      <c r="K34" s="7">
        <v>2140540832.494832</v>
      </c>
      <c r="L34" s="7">
        <v>1247222074.4383264</v>
      </c>
      <c r="M34" s="6"/>
      <c r="N34" s="7">
        <v>3580142795</v>
      </c>
      <c r="O34" s="7">
        <v>2404613359</v>
      </c>
      <c r="P34" s="7">
        <v>1175529436</v>
      </c>
    </row>
    <row r="35" spans="1:16">
      <c r="A35" s="4">
        <v>43586</v>
      </c>
      <c r="B35" s="5">
        <v>96.843959394760986</v>
      </c>
      <c r="C35" s="5">
        <v>91.060760663488466</v>
      </c>
      <c r="D35" s="5">
        <v>114.24990047764143</v>
      </c>
      <c r="E35" s="6"/>
      <c r="F35" s="7">
        <v>49603180702.970337</v>
      </c>
      <c r="G35" s="7">
        <v>35009115020.797394</v>
      </c>
      <c r="H35" s="7">
        <v>14594065682.172928</v>
      </c>
      <c r="I35" s="6"/>
      <c r="J35" s="7">
        <v>3747470442.7155962</v>
      </c>
      <c r="K35" s="7">
        <v>2685181672.669251</v>
      </c>
      <c r="L35" s="7">
        <v>1062288770.0463452</v>
      </c>
      <c r="M35" s="6"/>
      <c r="N35" s="7">
        <v>3960276936</v>
      </c>
      <c r="O35" s="7">
        <v>3016445014</v>
      </c>
      <c r="P35" s="7">
        <v>943831922</v>
      </c>
    </row>
    <row r="36" spans="1:16">
      <c r="A36" s="4">
        <v>43617</v>
      </c>
      <c r="B36" s="5">
        <v>96.128212713553523</v>
      </c>
      <c r="C36" s="5">
        <v>90.734707574055918</v>
      </c>
      <c r="D36" s="5">
        <v>112.36127629144173</v>
      </c>
      <c r="E36" s="6"/>
      <c r="F36" s="7">
        <v>49236577435.328583</v>
      </c>
      <c r="G36" s="7">
        <v>34883761026.083755</v>
      </c>
      <c r="H36" s="7">
        <v>14352816409.244827</v>
      </c>
      <c r="I36" s="6"/>
      <c r="J36" s="7">
        <v>2763386741.1143236</v>
      </c>
      <c r="K36" s="7">
        <v>2161524394.8848648</v>
      </c>
      <c r="L36" s="7">
        <v>601862346.22945881</v>
      </c>
      <c r="M36" s="6"/>
      <c r="N36" s="7">
        <v>2912655554</v>
      </c>
      <c r="O36" s="7">
        <v>2425048414</v>
      </c>
      <c r="P36" s="7">
        <v>487607140</v>
      </c>
    </row>
    <row r="37" spans="1:16">
      <c r="A37" s="4">
        <v>43647</v>
      </c>
      <c r="B37" s="5">
        <v>96.30270700551921</v>
      </c>
      <c r="C37" s="5">
        <v>90.914618391282417</v>
      </c>
      <c r="D37" s="5">
        <v>112.51946823518372</v>
      </c>
      <c r="E37" s="6"/>
      <c r="F37" s="7">
        <v>49325952879.601044</v>
      </c>
      <c r="G37" s="7">
        <v>34952929331.376572</v>
      </c>
      <c r="H37" s="7">
        <v>14373023548.224464</v>
      </c>
      <c r="I37" s="6"/>
      <c r="J37" s="7">
        <v>3007856418.3364</v>
      </c>
      <c r="K37" s="7">
        <v>2272760870.6878238</v>
      </c>
      <c r="L37" s="7">
        <v>735095547.64857626</v>
      </c>
      <c r="M37" s="6"/>
      <c r="N37" s="7">
        <v>3170330657</v>
      </c>
      <c r="O37" s="7">
        <v>2546547739</v>
      </c>
      <c r="P37" s="7">
        <v>623782918</v>
      </c>
    </row>
    <row r="38" spans="1:16">
      <c r="A38" s="4">
        <v>43678</v>
      </c>
      <c r="B38" s="5">
        <v>97.289818519272259</v>
      </c>
      <c r="C38" s="5">
        <v>90.043699363706381</v>
      </c>
      <c r="D38" s="5">
        <v>119.09877390226664</v>
      </c>
      <c r="E38" s="6"/>
      <c r="F38" s="7">
        <v>49831548387.020203</v>
      </c>
      <c r="G38" s="7">
        <v>34618096806.499191</v>
      </c>
      <c r="H38" s="7">
        <v>15213451580.521011</v>
      </c>
      <c r="I38" s="6"/>
      <c r="J38" s="7">
        <v>4451717670.0499353</v>
      </c>
      <c r="K38" s="7">
        <v>2194032805.3635192</v>
      </c>
      <c r="L38" s="7">
        <v>2257684864.6864161</v>
      </c>
      <c r="M38" s="6"/>
      <c r="N38" s="7">
        <v>4692184414</v>
      </c>
      <c r="O38" s="7">
        <v>2461520114</v>
      </c>
      <c r="P38" s="7">
        <v>2230664300</v>
      </c>
    </row>
    <row r="39" spans="1:16">
      <c r="A39" s="4">
        <v>43709</v>
      </c>
      <c r="B39" s="5">
        <v>97.553188657133674</v>
      </c>
      <c r="C39" s="5">
        <v>89.905474683809246</v>
      </c>
      <c r="D39" s="5">
        <v>120.57084117503634</v>
      </c>
      <c r="E39" s="6"/>
      <c r="F39" s="7">
        <v>49966445768.557999</v>
      </c>
      <c r="G39" s="7">
        <v>34564955105.485794</v>
      </c>
      <c r="H39" s="7">
        <v>15401490663.072182</v>
      </c>
      <c r="I39" s="6"/>
      <c r="J39" s="7">
        <v>5559190023.235218</v>
      </c>
      <c r="K39" s="7">
        <v>4217359449.3725753</v>
      </c>
      <c r="L39" s="7">
        <v>1341830573.8626428</v>
      </c>
      <c r="M39" s="6"/>
      <c r="N39" s="7">
        <v>5859478681</v>
      </c>
      <c r="O39" s="7">
        <v>4731522285</v>
      </c>
      <c r="P39" s="7">
        <v>1127956396</v>
      </c>
    </row>
    <row r="40" spans="1:16">
      <c r="A40" s="4">
        <v>43739</v>
      </c>
      <c r="B40" s="5">
        <v>97.006315626535311</v>
      </c>
      <c r="C40" s="5">
        <v>88.885094267763606</v>
      </c>
      <c r="D40" s="5">
        <v>121.44910361641064</v>
      </c>
      <c r="E40" s="6"/>
      <c r="F40" s="7">
        <v>49686339069.824463</v>
      </c>
      <c r="G40" s="7">
        <v>34172660827.576981</v>
      </c>
      <c r="H40" s="7">
        <v>15513678242.247452</v>
      </c>
      <c r="I40" s="6"/>
      <c r="J40" s="7">
        <v>6028143038.1944818</v>
      </c>
      <c r="K40" s="7">
        <v>4763641189.8911915</v>
      </c>
      <c r="L40" s="7">
        <v>1264501848.3032904</v>
      </c>
      <c r="M40" s="6"/>
      <c r="N40" s="7">
        <v>6353762953</v>
      </c>
      <c r="O40" s="7">
        <v>5337490564</v>
      </c>
      <c r="P40" s="7">
        <v>1016272389</v>
      </c>
    </row>
    <row r="41" spans="1:16">
      <c r="A41" s="4">
        <v>43770</v>
      </c>
      <c r="B41" s="5">
        <v>98.042717816831654</v>
      </c>
      <c r="C41" s="5">
        <v>89.439943297392333</v>
      </c>
      <c r="D41" s="5">
        <v>123.93485699319319</v>
      </c>
      <c r="E41" s="6"/>
      <c r="F41" s="7">
        <v>50217181111.470734</v>
      </c>
      <c r="G41" s="7">
        <v>34385977445.579254</v>
      </c>
      <c r="H41" s="7">
        <v>15831203665.891449</v>
      </c>
      <c r="I41" s="6"/>
      <c r="J41" s="7">
        <v>5383611487.9500008</v>
      </c>
      <c r="K41" s="7">
        <v>4285128134.8547349</v>
      </c>
      <c r="L41" s="7">
        <v>1098483353.0952659</v>
      </c>
      <c r="M41" s="6"/>
      <c r="N41" s="7">
        <v>5666959461</v>
      </c>
      <c r="O41" s="7">
        <v>4795114357</v>
      </c>
      <c r="P41" s="7">
        <v>871845104</v>
      </c>
    </row>
    <row r="42" spans="1:16">
      <c r="A42" s="4">
        <v>43800</v>
      </c>
      <c r="B42" s="5">
        <v>99.340627164108881</v>
      </c>
      <c r="C42" s="5">
        <v>89.808530439248301</v>
      </c>
      <c r="D42" s="5">
        <v>128.02978721182754</v>
      </c>
      <c r="E42" s="6"/>
      <c r="F42" s="7">
        <v>50881966321.528442</v>
      </c>
      <c r="G42" s="7">
        <v>34527684033.031433</v>
      </c>
      <c r="H42" s="7">
        <v>16354282288.496986</v>
      </c>
      <c r="I42" s="6"/>
      <c r="J42" s="7">
        <v>4390694375.491436</v>
      </c>
      <c r="K42" s="7">
        <v>3334523673.8948054</v>
      </c>
      <c r="L42" s="7">
        <v>1056170701.5966306</v>
      </c>
      <c r="M42" s="6"/>
      <c r="N42" s="7">
        <v>4615702259</v>
      </c>
      <c r="O42" s="7">
        <v>3726535891</v>
      </c>
      <c r="P42" s="7">
        <v>889166368</v>
      </c>
    </row>
    <row r="43" spans="1:16">
      <c r="A43" s="4">
        <v>43831</v>
      </c>
      <c r="B43" s="5">
        <v>97.573957302463043</v>
      </c>
      <c r="C43" s="5">
        <v>89.437268864356696</v>
      </c>
      <c r="D43" s="5">
        <v>122.06329722391376</v>
      </c>
      <c r="E43" s="6"/>
      <c r="F43" s="7">
        <v>49977083405.367432</v>
      </c>
      <c r="G43" s="7">
        <v>34384949236.138901</v>
      </c>
      <c r="H43" s="7">
        <v>15592134169.228546</v>
      </c>
      <c r="I43" s="6"/>
      <c r="J43" s="7">
        <v>3067724271.8000002</v>
      </c>
      <c r="K43" s="7">
        <v>2294317651.1919589</v>
      </c>
      <c r="L43" s="7">
        <v>773406620.60804129</v>
      </c>
      <c r="M43" s="6"/>
      <c r="N43" s="7">
        <v>3229183444</v>
      </c>
      <c r="O43" s="7">
        <v>2567371421</v>
      </c>
      <c r="P43" s="7">
        <v>661812023</v>
      </c>
    </row>
    <row r="44" spans="1:16">
      <c r="A44" s="4">
        <v>43862</v>
      </c>
      <c r="B44" s="5">
        <v>95.258683967695674</v>
      </c>
      <c r="C44" s="5">
        <v>87.935806960706742</v>
      </c>
      <c r="D44" s="5">
        <v>117.29866074587282</v>
      </c>
      <c r="E44" s="6"/>
      <c r="F44" s="7">
        <v>48791207463.08902</v>
      </c>
      <c r="G44" s="7">
        <v>33807698924.35556</v>
      </c>
      <c r="H44" s="7">
        <v>14983508538.733452</v>
      </c>
      <c r="I44" s="6"/>
      <c r="J44" s="7">
        <v>2683504394.685112</v>
      </c>
      <c r="K44" s="7">
        <v>1134340891.6666667</v>
      </c>
      <c r="L44" s="7">
        <v>1549163503.0184453</v>
      </c>
      <c r="M44" s="6"/>
      <c r="N44" s="7">
        <v>2821024703</v>
      </c>
      <c r="O44" s="7">
        <v>1269342275</v>
      </c>
      <c r="P44" s="7">
        <v>1551682428</v>
      </c>
    </row>
    <row r="45" spans="1:16">
      <c r="A45" s="4">
        <v>43891</v>
      </c>
      <c r="B45" s="5">
        <v>91.699478344594809</v>
      </c>
      <c r="C45" s="5">
        <v>86.969925394328143</v>
      </c>
      <c r="D45" s="5">
        <v>105.93421656231334</v>
      </c>
      <c r="E45" s="6"/>
      <c r="F45" s="7">
        <v>46968193195.755676</v>
      </c>
      <c r="G45" s="7">
        <v>33436357211.334106</v>
      </c>
      <c r="H45" s="7">
        <v>13531835984.421577</v>
      </c>
      <c r="I45" s="6"/>
      <c r="J45" s="7">
        <v>2497131425.25</v>
      </c>
      <c r="K45" s="7">
        <v>1953005644.3618679</v>
      </c>
      <c r="L45" s="7">
        <v>544125780.8881321</v>
      </c>
      <c r="M45" s="6"/>
      <c r="N45" s="7">
        <v>2628559395</v>
      </c>
      <c r="O45" s="7">
        <v>2185438827</v>
      </c>
      <c r="P45" s="7">
        <v>443120568</v>
      </c>
    </row>
    <row r="46" spans="1:16">
      <c r="A46" s="4">
        <v>43922</v>
      </c>
      <c r="B46" s="5">
        <v>89.898163655514296</v>
      </c>
      <c r="C46" s="5">
        <v>86.611347597793667</v>
      </c>
      <c r="D46" s="5">
        <v>99.790634813662649</v>
      </c>
      <c r="E46" s="6"/>
      <c r="F46" s="7">
        <v>46045565304.622498</v>
      </c>
      <c r="G46" s="7">
        <v>33298498805.240067</v>
      </c>
      <c r="H46" s="7">
        <v>12747066499.382477</v>
      </c>
      <c r="I46" s="6"/>
      <c r="J46" s="7">
        <v>2465135015.8000002</v>
      </c>
      <c r="K46" s="7">
        <v>2002682426.4007785</v>
      </c>
      <c r="L46" s="7">
        <v>462452589.39922166</v>
      </c>
      <c r="M46" s="6"/>
      <c r="N46" s="7">
        <v>2594878964</v>
      </c>
      <c r="O46" s="7">
        <v>2241027795</v>
      </c>
      <c r="P46" s="7">
        <v>353851169</v>
      </c>
    </row>
    <row r="47" spans="1:16">
      <c r="A47" s="4">
        <v>43952</v>
      </c>
      <c r="B47" s="5">
        <v>88.781475601241013</v>
      </c>
      <c r="C47" s="5">
        <v>85.926164638424126</v>
      </c>
      <c r="D47" s="5">
        <v>97.375227381436176</v>
      </c>
      <c r="E47" s="6"/>
      <c r="F47" s="7">
        <v>45473601088.256897</v>
      </c>
      <c r="G47" s="7">
        <v>33035074154.928787</v>
      </c>
      <c r="H47" s="7">
        <v>12438526933.328148</v>
      </c>
      <c r="I47" s="6"/>
      <c r="J47" s="7">
        <v>3175506226.3500004</v>
      </c>
      <c r="K47" s="7">
        <v>2421757022.3579769</v>
      </c>
      <c r="L47" s="7">
        <v>753749203.99202347</v>
      </c>
      <c r="M47" s="6"/>
      <c r="N47" s="7">
        <v>3342638133</v>
      </c>
      <c r="O47" s="7">
        <v>2709977742</v>
      </c>
      <c r="P47" s="7">
        <v>632660391</v>
      </c>
    </row>
    <row r="48" spans="1:16">
      <c r="A48" s="4">
        <v>43983</v>
      </c>
      <c r="B48" s="5">
        <v>90.57322837328924</v>
      </c>
      <c r="C48" s="5">
        <v>87.123838864311338</v>
      </c>
      <c r="D48" s="5">
        <v>100.95500381540099</v>
      </c>
      <c r="E48" s="6"/>
      <c r="F48" s="7">
        <v>46391331394.642578</v>
      </c>
      <c r="G48" s="7">
        <v>33495530606.489502</v>
      </c>
      <c r="H48" s="7">
        <v>12895800788.153091</v>
      </c>
      <c r="I48" s="6"/>
      <c r="J48" s="7">
        <v>3681117047.5</v>
      </c>
      <c r="K48" s="7">
        <v>2621980846.4455957</v>
      </c>
      <c r="L48" s="7">
        <v>1059136201.0544043</v>
      </c>
      <c r="M48" s="6"/>
      <c r="N48" s="7">
        <v>3874860050</v>
      </c>
      <c r="O48" s="7">
        <v>2937836304</v>
      </c>
      <c r="P48" s="7">
        <v>937023746</v>
      </c>
    </row>
    <row r="49" spans="1:16">
      <c r="A49" s="4">
        <v>44013</v>
      </c>
      <c r="B49" s="5">
        <v>93.501724585916307</v>
      </c>
      <c r="C49" s="5">
        <v>88.775289188634062</v>
      </c>
      <c r="D49" s="5">
        <v>107.72707977080289</v>
      </c>
      <c r="E49" s="6"/>
      <c r="F49" s="7">
        <v>47891298225.106171</v>
      </c>
      <c r="G49" s="7">
        <v>34130445293.497269</v>
      </c>
      <c r="H49" s="7">
        <v>13760852931.608925</v>
      </c>
      <c r="I49" s="6"/>
      <c r="J49" s="7">
        <v>4507823248.8000002</v>
      </c>
      <c r="K49" s="7">
        <v>2907675557.6955957</v>
      </c>
      <c r="L49" s="7">
        <v>1600147691.1044044</v>
      </c>
      <c r="M49" s="6"/>
      <c r="N49" s="7">
        <v>4745077104</v>
      </c>
      <c r="O49" s="7">
        <v>3257947069</v>
      </c>
      <c r="P49" s="7">
        <v>1487130035</v>
      </c>
    </row>
    <row r="50" spans="1:16">
      <c r="A50" s="4">
        <v>44044</v>
      </c>
      <c r="B50" s="5">
        <v>92.971137044560592</v>
      </c>
      <c r="C50" s="5">
        <v>89.44047138761006</v>
      </c>
      <c r="D50" s="5">
        <v>103.59753279262947</v>
      </c>
      <c r="E50" s="6"/>
      <c r="F50" s="7">
        <v>47619532904.304596</v>
      </c>
      <c r="G50" s="7">
        <v>34386180474.535294</v>
      </c>
      <c r="H50" s="7">
        <v>13233352429.76931</v>
      </c>
      <c r="I50" s="6"/>
      <c r="J50" s="7">
        <v>4179952349.2483582</v>
      </c>
      <c r="K50" s="7">
        <v>2449767986.4015546</v>
      </c>
      <c r="L50" s="7">
        <v>1730184362.8468037</v>
      </c>
      <c r="M50" s="6"/>
      <c r="N50" s="7">
        <v>4405739249</v>
      </c>
      <c r="O50" s="7">
        <v>2744877918</v>
      </c>
      <c r="P50" s="7">
        <v>1660861331</v>
      </c>
    </row>
    <row r="51" spans="1:16">
      <c r="A51" s="4">
        <v>44075</v>
      </c>
      <c r="B51" s="5">
        <v>88.312810481894246</v>
      </c>
      <c r="C51" s="5">
        <v>84.178536612383255</v>
      </c>
      <c r="D51" s="5">
        <v>100.75591173727297</v>
      </c>
      <c r="E51" s="6"/>
      <c r="F51" s="7">
        <v>45233552243.192902</v>
      </c>
      <c r="G51" s="7">
        <v>32363183099.643921</v>
      </c>
      <c r="H51" s="7">
        <v>12870369143.548996</v>
      </c>
      <c r="I51" s="6"/>
      <c r="J51" s="7">
        <v>3173209362.1235223</v>
      </c>
      <c r="K51" s="7">
        <v>2194362074.4811935</v>
      </c>
      <c r="L51" s="7">
        <v>978847287.64232874</v>
      </c>
      <c r="M51" s="6"/>
      <c r="N51" s="7">
        <v>3344615408</v>
      </c>
      <c r="O51" s="7">
        <v>2455519825</v>
      </c>
      <c r="P51" s="7">
        <v>889095583</v>
      </c>
    </row>
    <row r="52" spans="1:16">
      <c r="A52" s="4">
        <v>44105</v>
      </c>
      <c r="B52" s="5">
        <v>85.249316960466302</v>
      </c>
      <c r="C52" s="5">
        <v>81.62589230328669</v>
      </c>
      <c r="D52" s="5">
        <v>96.154893447070691</v>
      </c>
      <c r="E52" s="6"/>
      <c r="F52" s="7">
        <v>43664440202.798676</v>
      </c>
      <c r="G52" s="7">
        <v>31381796412.63179</v>
      </c>
      <c r="H52" s="7">
        <v>12282643790.166901</v>
      </c>
      <c r="I52" s="6"/>
      <c r="J52" s="7">
        <v>4459030997.8002634</v>
      </c>
      <c r="K52" s="7">
        <v>3782254502.8790641</v>
      </c>
      <c r="L52" s="7">
        <v>676776494.92119932</v>
      </c>
      <c r="M52" s="6"/>
      <c r="N52" s="7">
        <v>4699892783</v>
      </c>
      <c r="O52" s="7">
        <v>4221413226</v>
      </c>
      <c r="P52" s="7">
        <v>478479557</v>
      </c>
    </row>
    <row r="53" spans="1:16">
      <c r="A53" s="4">
        <v>44136</v>
      </c>
      <c r="B53" s="5">
        <v>89.206439851231096</v>
      </c>
      <c r="C53" s="5">
        <v>87.113884547995923</v>
      </c>
      <c r="D53" s="5">
        <v>95.504493231936564</v>
      </c>
      <c r="E53" s="6"/>
      <c r="F53" s="7">
        <v>45691266481.290192</v>
      </c>
      <c r="G53" s="7">
        <v>33491703581.519577</v>
      </c>
      <c r="H53" s="7">
        <v>12199562899.770638</v>
      </c>
      <c r="I53" s="6"/>
      <c r="J53" s="7">
        <v>7410437766.4415255</v>
      </c>
      <c r="K53" s="7">
        <v>6395035303.7425232</v>
      </c>
      <c r="L53" s="7">
        <v>1015402462.6990023</v>
      </c>
      <c r="M53" s="6"/>
      <c r="N53" s="7">
        <v>7810724571</v>
      </c>
      <c r="O53" s="7">
        <v>7137564802</v>
      </c>
      <c r="P53" s="7">
        <v>673159769</v>
      </c>
    </row>
    <row r="54" spans="1:16">
      <c r="A54" s="4">
        <v>44166</v>
      </c>
      <c r="B54" s="5">
        <v>90.13258745680298</v>
      </c>
      <c r="C54" s="5">
        <v>89.120514501439601</v>
      </c>
      <c r="D54" s="5">
        <v>93.178666806864641</v>
      </c>
      <c r="E54" s="6"/>
      <c r="F54" s="7">
        <v>46165636460.831635</v>
      </c>
      <c r="G54" s="7">
        <v>34263170219.096817</v>
      </c>
      <c r="H54" s="7">
        <v>11902466241.73481</v>
      </c>
      <c r="I54" s="6"/>
      <c r="J54" s="7">
        <v>4865064355.0328522</v>
      </c>
      <c r="K54" s="7">
        <v>4105990311.4720421</v>
      </c>
      <c r="L54" s="7">
        <v>759074043.56081009</v>
      </c>
      <c r="M54" s="6"/>
      <c r="N54" s="7">
        <v>5127858690</v>
      </c>
      <c r="O54" s="7">
        <v>4582738098</v>
      </c>
      <c r="P54" s="7">
        <v>545120592</v>
      </c>
    </row>
    <row r="55" spans="1:16">
      <c r="A55" s="4">
        <v>44197</v>
      </c>
      <c r="B55" s="5">
        <v>92.735619896244032</v>
      </c>
      <c r="C55" s="5">
        <v>92.538312204300695</v>
      </c>
      <c r="D55" s="5">
        <v>93.329465313070685</v>
      </c>
      <c r="E55" s="6"/>
      <c r="F55" s="7">
        <v>47498901739.081635</v>
      </c>
      <c r="G55" s="7">
        <v>35577172782.060883</v>
      </c>
      <c r="H55" s="7">
        <v>11921728957.020721</v>
      </c>
      <c r="I55" s="6"/>
      <c r="J55" s="7">
        <v>4400989550.0500002</v>
      </c>
      <c r="K55" s="7">
        <v>3608320214.1560473</v>
      </c>
      <c r="L55" s="7">
        <v>792669335.89395285</v>
      </c>
      <c r="M55" s="6"/>
      <c r="N55" s="7">
        <v>4632620579</v>
      </c>
      <c r="O55" s="7">
        <v>4027283374</v>
      </c>
      <c r="P55" s="7">
        <v>605337205</v>
      </c>
    </row>
    <row r="56" spans="1:16">
      <c r="A56" s="4">
        <v>44228</v>
      </c>
      <c r="B56" s="5">
        <v>94.206094437092688</v>
      </c>
      <c r="C56" s="5">
        <v>96.619055905650711</v>
      </c>
      <c r="D56" s="5">
        <v>86.943700888368681</v>
      </c>
      <c r="E56" s="6"/>
      <c r="F56" s="7">
        <v>48252074315.096527</v>
      </c>
      <c r="G56" s="7">
        <v>37146050799.002808</v>
      </c>
      <c r="H56" s="7">
        <v>11106023516.093689</v>
      </c>
      <c r="I56" s="6"/>
      <c r="J56" s="7">
        <v>3436676970.7000003</v>
      </c>
      <c r="K56" s="7">
        <v>2703218908.608583</v>
      </c>
      <c r="L56" s="7">
        <v>733458062.09141731</v>
      </c>
      <c r="M56" s="6"/>
      <c r="N56" s="7">
        <v>3617554706</v>
      </c>
      <c r="O56" s="7">
        <v>3017090480</v>
      </c>
      <c r="P56" s="7">
        <v>600464226</v>
      </c>
    </row>
    <row r="57" spans="1:16">
      <c r="A57" s="4">
        <v>44256</v>
      </c>
      <c r="B57" s="5">
        <v>96.2446597236884</v>
      </c>
      <c r="C57" s="5">
        <v>98.802935221340903</v>
      </c>
      <c r="D57" s="5">
        <v>88.544908313603301</v>
      </c>
      <c r="E57" s="6"/>
      <c r="F57" s="7">
        <v>49296221238.846527</v>
      </c>
      <c r="G57" s="7">
        <v>37985662521.960815</v>
      </c>
      <c r="H57" s="7">
        <v>11310558716.885658</v>
      </c>
      <c r="I57" s="6"/>
      <c r="J57" s="7">
        <v>3541278349</v>
      </c>
      <c r="K57" s="7">
        <v>2792617367.3198962</v>
      </c>
      <c r="L57" s="7">
        <v>748660981.68010378</v>
      </c>
      <c r="M57" s="6"/>
      <c r="N57" s="7">
        <v>3727661420</v>
      </c>
      <c r="O57" s="7">
        <v>3116869021</v>
      </c>
      <c r="P57" s="7">
        <v>610792399</v>
      </c>
    </row>
    <row r="58" spans="1:16">
      <c r="A58" s="4">
        <v>44287</v>
      </c>
      <c r="B58" s="5">
        <v>99.576377588648285</v>
      </c>
      <c r="C58" s="5">
        <v>101.58768824402107</v>
      </c>
      <c r="D58" s="5">
        <v>93.522849706668254</v>
      </c>
      <c r="E58" s="6"/>
      <c r="F58" s="7">
        <v>51002716970.121429</v>
      </c>
      <c r="G58" s="7">
        <v>39056285457.297363</v>
      </c>
      <c r="H58" s="7">
        <v>11946431512.82402</v>
      </c>
      <c r="I58" s="6"/>
      <c r="J58" s="7">
        <v>4171630747.0749021</v>
      </c>
      <c r="K58" s="7">
        <v>3073305361.7373214</v>
      </c>
      <c r="L58" s="7">
        <v>1098325385.3375807</v>
      </c>
      <c r="M58" s="6"/>
      <c r="N58" s="7">
        <v>4396968142</v>
      </c>
      <c r="O58" s="7">
        <v>3430147784</v>
      </c>
      <c r="P58" s="7">
        <v>966820358</v>
      </c>
    </row>
    <row r="59" spans="1:16">
      <c r="A59" s="4">
        <v>44317</v>
      </c>
      <c r="B59" s="5">
        <v>100.59912998664169</v>
      </c>
      <c r="C59" s="5">
        <v>102.81698486909232</v>
      </c>
      <c r="D59" s="5">
        <v>93.923957092173112</v>
      </c>
      <c r="E59" s="6"/>
      <c r="F59" s="7">
        <v>51526567629.771423</v>
      </c>
      <c r="G59" s="7">
        <v>39528899419.977051</v>
      </c>
      <c r="H59" s="7">
        <v>11997668209.794342</v>
      </c>
      <c r="I59" s="6"/>
      <c r="J59" s="7">
        <v>3699356886.0000005</v>
      </c>
      <c r="K59" s="7">
        <v>2894370985.0376625</v>
      </c>
      <c r="L59" s="7">
        <v>804985900.96233797</v>
      </c>
      <c r="M59" s="6"/>
      <c r="N59" s="7">
        <v>3904307406</v>
      </c>
      <c r="O59" s="7">
        <v>3234638111</v>
      </c>
      <c r="P59" s="7">
        <v>669669295</v>
      </c>
    </row>
    <row r="60" spans="1:16">
      <c r="A60" s="4">
        <v>44348</v>
      </c>
      <c r="B60" s="5">
        <v>101.47366582935847</v>
      </c>
      <c r="C60" s="5">
        <v>103.88095673375568</v>
      </c>
      <c r="D60" s="5">
        <v>94.228339220623113</v>
      </c>
      <c r="E60" s="6"/>
      <c r="F60" s="7">
        <v>51974502221.754364</v>
      </c>
      <c r="G60" s="7">
        <v>39937952815.94574</v>
      </c>
      <c r="H60" s="7">
        <v>12036549405.808586</v>
      </c>
      <c r="I60" s="6"/>
      <c r="J60" s="7">
        <v>4129051639.4829402</v>
      </c>
      <c r="K60" s="7">
        <v>3031034242.4142861</v>
      </c>
      <c r="L60" s="7">
        <v>1098017397.0686541</v>
      </c>
      <c r="M60" s="6"/>
      <c r="N60" s="7">
        <v>4357807963</v>
      </c>
      <c r="O60" s="7">
        <v>3387367731</v>
      </c>
      <c r="P60" s="7">
        <v>970440232</v>
      </c>
    </row>
    <row r="61" spans="1:16">
      <c r="A61" s="4">
        <v>44378</v>
      </c>
      <c r="B61" s="5">
        <v>99.857140547403645</v>
      </c>
      <c r="C61" s="5">
        <v>103.74421099548208</v>
      </c>
      <c r="D61" s="5">
        <v>88.15805802437005</v>
      </c>
      <c r="E61" s="6"/>
      <c r="F61" s="7">
        <v>51146522901.486481</v>
      </c>
      <c r="G61" s="7">
        <v>39885379707.123199</v>
      </c>
      <c r="H61" s="7">
        <v>11261143194.363235</v>
      </c>
      <c r="I61" s="6"/>
      <c r="J61" s="7">
        <v>3679843928.5321102</v>
      </c>
      <c r="K61" s="7">
        <v>2855102448.8730569</v>
      </c>
      <c r="L61" s="7">
        <v>824741479.65905333</v>
      </c>
      <c r="M61" s="6"/>
      <c r="N61" s="7">
        <v>3888810135</v>
      </c>
      <c r="O61" s="7">
        <v>3199040770</v>
      </c>
      <c r="P61" s="7">
        <v>689769365</v>
      </c>
    </row>
    <row r="62" spans="1:16">
      <c r="A62" s="4">
        <v>44409</v>
      </c>
      <c r="B62" s="5">
        <v>97.418836589126968</v>
      </c>
      <c r="C62" s="5">
        <v>102.75541532093166</v>
      </c>
      <c r="D62" s="5">
        <v>81.357106860273817</v>
      </c>
      <c r="E62" s="6"/>
      <c r="F62" s="7">
        <v>49897631048.994659</v>
      </c>
      <c r="G62" s="7">
        <v>39505228462.50174</v>
      </c>
      <c r="H62" s="7">
        <v>10392402586.492905</v>
      </c>
      <c r="I62" s="6"/>
      <c r="J62" s="7">
        <v>2931060496.7565441</v>
      </c>
      <c r="K62" s="7">
        <v>2069616741.7800779</v>
      </c>
      <c r="L62" s="7">
        <v>861443754.97646618</v>
      </c>
      <c r="M62" s="6"/>
      <c r="N62" s="7">
        <v>3101565401</v>
      </c>
      <c r="O62" s="7">
        <v>2321935764</v>
      </c>
      <c r="P62" s="7">
        <v>779629637</v>
      </c>
    </row>
    <row r="63" spans="1:16">
      <c r="A63" s="4">
        <v>44440</v>
      </c>
      <c r="B63" s="5">
        <v>101.98729383551506</v>
      </c>
      <c r="C63" s="5">
        <v>108.46194843506652</v>
      </c>
      <c r="D63" s="5">
        <v>82.500248390857649</v>
      </c>
      <c r="E63" s="6"/>
      <c r="F63" s="7">
        <v>52237580920.340393</v>
      </c>
      <c r="G63" s="7">
        <v>41699155601.997284</v>
      </c>
      <c r="H63" s="7">
        <v>10538425318.343117</v>
      </c>
      <c r="I63" s="6"/>
      <c r="J63" s="7">
        <v>5513159233.4692812</v>
      </c>
      <c r="K63" s="7">
        <v>4388289213.9767447</v>
      </c>
      <c r="L63" s="7">
        <v>1124870019.4925365</v>
      </c>
      <c r="M63" s="6"/>
      <c r="N63" s="7">
        <v>5841505282</v>
      </c>
      <c r="O63" s="7">
        <v>4929660162</v>
      </c>
      <c r="P63" s="7">
        <v>911845120</v>
      </c>
    </row>
    <row r="64" spans="1:16">
      <c r="A64" s="4">
        <v>44470</v>
      </c>
      <c r="B64" s="5">
        <v>105.69131512982641</v>
      </c>
      <c r="C64" s="5">
        <v>109.5915776858148</v>
      </c>
      <c r="D64" s="5">
        <v>93.952527754217499</v>
      </c>
      <c r="E64" s="6"/>
      <c r="F64" s="7">
        <v>54134769332.892181</v>
      </c>
      <c r="G64" s="7">
        <v>42133451560.894989</v>
      </c>
      <c r="H64" s="7">
        <v>12001317771.997162</v>
      </c>
      <c r="I64" s="6"/>
      <c r="J64" s="7">
        <v>6356219410.3520212</v>
      </c>
      <c r="K64" s="7">
        <v>4216550461.7767744</v>
      </c>
      <c r="L64" s="7">
        <v>2139668948.5752468</v>
      </c>
      <c r="M64" s="6"/>
      <c r="N64" s="7">
        <v>6752382670</v>
      </c>
      <c r="O64" s="7">
        <v>4742854293</v>
      </c>
      <c r="P64" s="7">
        <v>2009528377</v>
      </c>
    </row>
    <row r="65" spans="1:16">
      <c r="A65" s="4">
        <v>44501</v>
      </c>
      <c r="B65" s="5">
        <v>105.9375591877517</v>
      </c>
      <c r="C65" s="5">
        <v>106.70605766704313</v>
      </c>
      <c r="D65" s="5">
        <v>103.6245763776507</v>
      </c>
      <c r="E65" s="6"/>
      <c r="F65" s="7">
        <v>54260894788.507965</v>
      </c>
      <c r="G65" s="7">
        <v>41024087862.459564</v>
      </c>
      <c r="H65" s="7">
        <v>13236806926.048355</v>
      </c>
      <c r="I65" s="6"/>
      <c r="J65" s="7">
        <v>7536563222.0572929</v>
      </c>
      <c r="K65" s="7">
        <v>5285671605.3070974</v>
      </c>
      <c r="L65" s="7">
        <v>2250891616.7501955</v>
      </c>
      <c r="M65" s="6"/>
      <c r="N65" s="7">
        <v>8016732070</v>
      </c>
      <c r="O65" s="7">
        <v>5945421617</v>
      </c>
      <c r="P65" s="7">
        <v>2071310453</v>
      </c>
    </row>
    <row r="66" spans="1:16">
      <c r="A66" s="4">
        <v>44531</v>
      </c>
      <c r="B66" s="5">
        <v>111.88344364452792</v>
      </c>
      <c r="C66" s="5">
        <v>111.28282162776443</v>
      </c>
      <c r="D66" s="5">
        <v>113.69116147036225</v>
      </c>
      <c r="E66" s="6"/>
      <c r="F66" s="7">
        <v>57306358676.928955</v>
      </c>
      <c r="G66" s="7">
        <v>42783665256.240082</v>
      </c>
      <c r="H66" s="7">
        <v>14522693420.688812</v>
      </c>
      <c r="I66" s="6"/>
      <c r="J66" s="7">
        <v>7910528243.4538364</v>
      </c>
      <c r="K66" s="7">
        <v>5865567705.2525778</v>
      </c>
      <c r="L66" s="7">
        <v>2044960538.2012587</v>
      </c>
      <c r="M66" s="6"/>
      <c r="N66" s="7">
        <v>8425479528</v>
      </c>
      <c r="O66" s="7">
        <v>6606212684</v>
      </c>
      <c r="P66" s="7">
        <v>1819266844</v>
      </c>
    </row>
    <row r="67" spans="1:16">
      <c r="A67" s="4">
        <v>44562</v>
      </c>
      <c r="B67" s="5">
        <v>115.55204162237428</v>
      </c>
      <c r="C67" s="5">
        <v>113.35695299760857</v>
      </c>
      <c r="D67" s="5">
        <v>122.1586939353521</v>
      </c>
      <c r="E67" s="6"/>
      <c r="F67" s="7">
        <v>59185403374.801025</v>
      </c>
      <c r="G67" s="7">
        <v>43581083410.514648</v>
      </c>
      <c r="H67" s="7">
        <v>15604319964.286346</v>
      </c>
      <c r="I67" s="6"/>
      <c r="J67" s="7">
        <v>6280034247.9220781</v>
      </c>
      <c r="K67" s="7">
        <v>4405738368.4305916</v>
      </c>
      <c r="L67" s="7">
        <v>1874295879.4914865</v>
      </c>
      <c r="M67" s="6"/>
      <c r="N67" s="7">
        <v>6697543450</v>
      </c>
      <c r="O67" s="7">
        <v>4974839551</v>
      </c>
      <c r="P67" s="7">
        <v>1722703899</v>
      </c>
    </row>
    <row r="68" spans="1:16">
      <c r="A68" s="4">
        <v>44593</v>
      </c>
      <c r="B68" s="5">
        <v>116.72805226208646</v>
      </c>
      <c r="C68" s="5">
        <v>114.86485062494451</v>
      </c>
      <c r="D68" s="5">
        <v>122.33581008411163</v>
      </c>
      <c r="E68" s="6"/>
      <c r="F68" s="7">
        <v>59787752438.540527</v>
      </c>
      <c r="G68" s="7">
        <v>44160807993.203735</v>
      </c>
      <c r="H68" s="7">
        <v>15626944445.336777</v>
      </c>
      <c r="I68" s="6"/>
      <c r="J68" s="7">
        <v>4039026034.4395323</v>
      </c>
      <c r="K68" s="7">
        <v>3282943491.2976809</v>
      </c>
      <c r="L68" s="7">
        <v>756082543.14185143</v>
      </c>
      <c r="M68" s="6"/>
      <c r="N68" s="7">
        <v>4301954322</v>
      </c>
      <c r="O68" s="7">
        <v>3697480623</v>
      </c>
      <c r="P68" s="7">
        <v>604473699</v>
      </c>
    </row>
    <row r="69" spans="1:16">
      <c r="A69" s="4">
        <v>44621</v>
      </c>
      <c r="B69" s="5">
        <v>120.32469319984178</v>
      </c>
      <c r="C69" s="5">
        <v>117.25833395731755</v>
      </c>
      <c r="D69" s="5">
        <v>129.553646032763</v>
      </c>
      <c r="E69" s="6"/>
      <c r="F69" s="7">
        <v>61629940959.891174</v>
      </c>
      <c r="G69" s="7">
        <v>45081003834.671234</v>
      </c>
      <c r="H69" s="7">
        <v>16548937125.219955</v>
      </c>
      <c r="I69" s="6"/>
      <c r="J69" s="7">
        <v>5383466870.3506489</v>
      </c>
      <c r="K69" s="7">
        <v>3712813208.7873716</v>
      </c>
      <c r="L69" s="7">
        <v>1670653661.5632772</v>
      </c>
      <c r="M69" s="6"/>
      <c r="N69" s="7">
        <v>5741370485</v>
      </c>
      <c r="O69" s="7">
        <v>4181629971</v>
      </c>
      <c r="P69" s="7">
        <v>1559740514</v>
      </c>
    </row>
    <row r="70" spans="1:16">
      <c r="A70" s="4">
        <v>44652</v>
      </c>
      <c r="B70" s="5">
        <v>121.19242928398009</v>
      </c>
      <c r="C70" s="5">
        <v>117.18436795561935</v>
      </c>
      <c r="D70" s="5">
        <v>133.25566324493141</v>
      </c>
      <c r="E70" s="6"/>
      <c r="F70" s="7">
        <v>62074392736.264221</v>
      </c>
      <c r="G70" s="7">
        <v>45052566950.966187</v>
      </c>
      <c r="H70" s="7">
        <v>17021825785.297989</v>
      </c>
      <c r="I70" s="6"/>
      <c r="J70" s="7">
        <v>4616082523.447917</v>
      </c>
      <c r="K70" s="7">
        <v>3044868478.0323</v>
      </c>
      <c r="L70" s="7">
        <v>1571214045.415617</v>
      </c>
      <c r="M70" s="6"/>
      <c r="N70" s="7">
        <v>4910181964</v>
      </c>
      <c r="O70" s="7">
        <v>3420505373</v>
      </c>
      <c r="P70" s="7">
        <v>1489676591</v>
      </c>
    </row>
    <row r="71" spans="1:16">
      <c r="A71" s="4">
        <v>44682</v>
      </c>
      <c r="B71" s="5">
        <v>123.92302479729689</v>
      </c>
      <c r="C71" s="5">
        <v>118.74211033075173</v>
      </c>
      <c r="D71" s="5">
        <v>139.51624511540339</v>
      </c>
      <c r="E71" s="6"/>
      <c r="F71" s="7">
        <v>63472995431.984863</v>
      </c>
      <c r="G71" s="7">
        <v>45651454787.905212</v>
      </c>
      <c r="H71" s="7">
        <v>17821540644.07959</v>
      </c>
      <c r="I71" s="6"/>
      <c r="J71" s="7">
        <v>5097959581.7206268</v>
      </c>
      <c r="K71" s="7">
        <v>3493258821.9766841</v>
      </c>
      <c r="L71" s="7">
        <v>1604700759.7439427</v>
      </c>
      <c r="M71" s="6"/>
      <c r="N71" s="7">
        <v>5408638559</v>
      </c>
      <c r="O71" s="7">
        <v>3914072294</v>
      </c>
      <c r="P71" s="7">
        <v>1494566265</v>
      </c>
    </row>
    <row r="72" spans="1:16">
      <c r="A72" s="4">
        <v>44713</v>
      </c>
      <c r="B72" s="5">
        <v>125.6857224280372</v>
      </c>
      <c r="C72" s="5">
        <v>119.96197422048265</v>
      </c>
      <c r="D72" s="5">
        <v>142.91273272170133</v>
      </c>
      <c r="E72" s="6"/>
      <c r="F72" s="7">
        <v>64375843783.588287</v>
      </c>
      <c r="G72" s="7">
        <v>46120442252.035095</v>
      </c>
      <c r="H72" s="7">
        <v>18255401531.553177</v>
      </c>
      <c r="I72" s="6"/>
      <c r="J72" s="7">
        <v>5031899991.0863867</v>
      </c>
      <c r="K72" s="7">
        <v>3500021706.5441561</v>
      </c>
      <c r="L72" s="7">
        <v>1531878284.5422306</v>
      </c>
      <c r="M72" s="6"/>
      <c r="N72" s="7">
        <v>5324614395</v>
      </c>
      <c r="O72" s="7">
        <v>3911490151</v>
      </c>
      <c r="P72" s="7">
        <v>1413124244</v>
      </c>
    </row>
    <row r="73" spans="1:16">
      <c r="A73" s="4">
        <v>44743</v>
      </c>
      <c r="B73" s="5">
        <v>126.62805017005223</v>
      </c>
      <c r="C73" s="5">
        <v>119.71462097637244</v>
      </c>
      <c r="D73" s="5">
        <v>147.43569431604163</v>
      </c>
      <c r="E73" s="6"/>
      <c r="F73" s="7">
        <v>64858501179.679047</v>
      </c>
      <c r="G73" s="7">
        <v>46025345109.086517</v>
      </c>
      <c r="H73" s="7">
        <v>18833156070.592499</v>
      </c>
      <c r="I73" s="6"/>
      <c r="J73" s="7">
        <v>4162501324.6228652</v>
      </c>
      <c r="K73" s="7">
        <v>2760005305.9244795</v>
      </c>
      <c r="L73" s="7">
        <v>1402496018.6983857</v>
      </c>
      <c r="M73" s="6"/>
      <c r="N73" s="7">
        <v>4387345579</v>
      </c>
      <c r="O73" s="7">
        <v>3076464550</v>
      </c>
      <c r="P73" s="7">
        <v>1310881029</v>
      </c>
    </row>
    <row r="74" spans="1:16">
      <c r="A74" s="4">
        <v>44774</v>
      </c>
      <c r="B74" s="5">
        <v>129.2690032509235</v>
      </c>
      <c r="C74" s="5">
        <v>120.69054335233487</v>
      </c>
      <c r="D74" s="5">
        <v>155.08796167081331</v>
      </c>
      <c r="E74" s="6"/>
      <c r="F74" s="7">
        <v>66211189294.841034</v>
      </c>
      <c r="G74" s="7">
        <v>46400547100.180115</v>
      </c>
      <c r="H74" s="7">
        <v>19810642194.660858</v>
      </c>
      <c r="I74" s="6"/>
      <c r="J74" s="7">
        <v>4283748611.918529</v>
      </c>
      <c r="K74" s="7">
        <v>2444818732.8736982</v>
      </c>
      <c r="L74" s="7">
        <v>1838929879.0448308</v>
      </c>
      <c r="M74" s="6"/>
      <c r="N74" s="7">
        <v>4515142235</v>
      </c>
      <c r="O74" s="7">
        <v>2725139023</v>
      </c>
      <c r="P74" s="7">
        <v>1790003212</v>
      </c>
    </row>
    <row r="75" spans="1:16">
      <c r="A75" s="4">
        <v>44805</v>
      </c>
      <c r="B75" s="5">
        <v>133.33468701686752</v>
      </c>
      <c r="C75" s="5">
        <v>125.27391321851754</v>
      </c>
      <c r="D75" s="5">
        <v>157.59554339342725</v>
      </c>
      <c r="E75" s="6"/>
      <c r="F75" s="7">
        <v>68293620122.572815</v>
      </c>
      <c r="G75" s="7">
        <v>48162664192.755463</v>
      </c>
      <c r="H75" s="7">
        <v>20130955929.817291</v>
      </c>
      <c r="I75" s="6"/>
      <c r="J75" s="7">
        <v>7595590061.2010527</v>
      </c>
      <c r="K75" s="7">
        <v>6150406306.552084</v>
      </c>
      <c r="L75" s="7">
        <v>1445183754.6489687</v>
      </c>
      <c r="M75" s="6"/>
      <c r="N75" s="7">
        <v>8005878167</v>
      </c>
      <c r="O75" s="7">
        <v>6855605288</v>
      </c>
      <c r="P75" s="7">
        <v>1150272879</v>
      </c>
    </row>
    <row r="76" spans="1:16">
      <c r="A76" s="4">
        <v>44835</v>
      </c>
      <c r="B76" s="5">
        <v>133.40599678356298</v>
      </c>
      <c r="C76" s="5">
        <v>127.87105984439404</v>
      </c>
      <c r="D76" s="5">
        <v>150.06473371052911</v>
      </c>
      <c r="E76" s="6"/>
      <c r="F76" s="7">
        <v>68330144767.634705</v>
      </c>
      <c r="G76" s="7">
        <v>49161160189.150574</v>
      </c>
      <c r="H76" s="7">
        <v>19168984578.4841</v>
      </c>
      <c r="I76" s="6"/>
      <c r="J76" s="7">
        <v>6392744055.4139299</v>
      </c>
      <c r="K76" s="7">
        <v>5215046458.171875</v>
      </c>
      <c r="L76" s="7">
        <v>1177697597.2420549</v>
      </c>
      <c r="M76" s="6"/>
      <c r="N76" s="7">
        <v>6738058485</v>
      </c>
      <c r="O76" s="7">
        <v>5812998084</v>
      </c>
      <c r="P76" s="7">
        <v>925060401</v>
      </c>
    </row>
    <row r="77" spans="1:16">
      <c r="A77" s="4">
        <v>44866</v>
      </c>
      <c r="B77" s="5">
        <v>126.56723978733808</v>
      </c>
      <c r="C77" s="5">
        <v>122.20185536055428</v>
      </c>
      <c r="D77" s="5">
        <v>139.70592439207829</v>
      </c>
      <c r="E77" s="6"/>
      <c r="F77" s="7">
        <v>64827354287.077393</v>
      </c>
      <c r="G77" s="7">
        <v>46981584371.805725</v>
      </c>
      <c r="H77" s="7">
        <v>17845769915.271667</v>
      </c>
      <c r="I77" s="6"/>
      <c r="J77" s="7">
        <v>4033772741.5</v>
      </c>
      <c r="K77" s="7">
        <v>3106095787.9622397</v>
      </c>
      <c r="L77" s="7">
        <v>927676953.53776026</v>
      </c>
      <c r="M77" s="6"/>
      <c r="N77" s="7">
        <v>4246076570</v>
      </c>
      <c r="O77" s="7">
        <v>3462237395</v>
      </c>
      <c r="P77" s="7">
        <v>783839175</v>
      </c>
    </row>
    <row r="78" spans="1:16">
      <c r="A78" s="4">
        <v>44896</v>
      </c>
      <c r="B78" s="5">
        <v>122.18326681982057</v>
      </c>
      <c r="C78" s="5">
        <v>118.89915833939024</v>
      </c>
      <c r="D78" s="5">
        <v>132.0675888665545</v>
      </c>
      <c r="E78" s="6"/>
      <c r="F78" s="7">
        <v>62581896700.835083</v>
      </c>
      <c r="G78" s="7">
        <v>45711833284.176849</v>
      </c>
      <c r="H78" s="7">
        <v>16870063416.658264</v>
      </c>
      <c r="I78" s="6"/>
      <c r="J78" s="7">
        <v>5665070657.211565</v>
      </c>
      <c r="K78" s="7">
        <v>4595816617.6236982</v>
      </c>
      <c r="L78" s="7">
        <v>1069254039.5878668</v>
      </c>
      <c r="M78" s="6"/>
      <c r="N78" s="7">
        <v>5971078629</v>
      </c>
      <c r="O78" s="7">
        <v>5122768015</v>
      </c>
      <c r="P78" s="7">
        <v>848310614</v>
      </c>
    </row>
    <row r="79" spans="1:16">
      <c r="A79" s="4">
        <v>44927</v>
      </c>
      <c r="B79" s="5">
        <v>121.83457602144827</v>
      </c>
      <c r="C79" s="5">
        <v>119.58601873684118</v>
      </c>
      <c r="D79" s="5">
        <v>128.60215525155752</v>
      </c>
      <c r="E79" s="6"/>
      <c r="F79" s="7">
        <v>62403298337.145508</v>
      </c>
      <c r="G79" s="7">
        <v>45975902840.398254</v>
      </c>
      <c r="H79" s="7">
        <v>16427395496.747269</v>
      </c>
      <c r="I79" s="6"/>
      <c r="J79" s="7">
        <v>6101435884.2324963</v>
      </c>
      <c r="K79" s="7">
        <v>4669807924.6520004</v>
      </c>
      <c r="L79" s="7">
        <v>1431627959.5804958</v>
      </c>
      <c r="M79" s="6"/>
      <c r="N79" s="7">
        <v>6397211862</v>
      </c>
      <c r="O79" s="7">
        <v>5083245201</v>
      </c>
      <c r="P79" s="7">
        <v>1313966661</v>
      </c>
    </row>
    <row r="80" spans="1:16">
      <c r="A80" s="4">
        <v>44958</v>
      </c>
      <c r="B80" s="5">
        <v>121.12269373617197</v>
      </c>
      <c r="C80" s="5">
        <v>117.14430126208195</v>
      </c>
      <c r="D80" s="5">
        <v>133.09663207485173</v>
      </c>
      <c r="E80" s="6"/>
      <c r="F80" s="7">
        <v>62038674401.316284</v>
      </c>
      <c r="G80" s="7">
        <v>45037162956.17926</v>
      </c>
      <c r="H80" s="7">
        <v>17001511445.137054</v>
      </c>
      <c r="I80" s="6"/>
      <c r="J80" s="7">
        <v>3674402098.6103034</v>
      </c>
      <c r="K80" s="7">
        <v>2344203607.0786667</v>
      </c>
      <c r="L80" s="7">
        <v>1330198491.5316367</v>
      </c>
      <c r="M80" s="6"/>
      <c r="N80" s="7">
        <v>3852524084</v>
      </c>
      <c r="O80" s="7">
        <v>2551745581</v>
      </c>
      <c r="P80" s="7">
        <v>1300778503</v>
      </c>
    </row>
    <row r="81" spans="1:16">
      <c r="A81" s="4">
        <v>44986</v>
      </c>
      <c r="B81" s="5">
        <v>117.70324623447823</v>
      </c>
      <c r="C81" s="5">
        <v>113.54638408126847</v>
      </c>
      <c r="D81" s="5">
        <v>130.21433241541348</v>
      </c>
      <c r="E81" s="6"/>
      <c r="F81" s="7">
        <v>60287243817.613708</v>
      </c>
      <c r="G81" s="7">
        <v>43653911866.460358</v>
      </c>
      <c r="H81" s="7">
        <v>16633331951.153351</v>
      </c>
      <c r="I81" s="6"/>
      <c r="J81" s="7">
        <v>3632036286.6480746</v>
      </c>
      <c r="K81" s="7">
        <v>2329562119.0684934</v>
      </c>
      <c r="L81" s="7">
        <v>1302474167.5795813</v>
      </c>
      <c r="M81" s="6"/>
      <c r="N81" s="7">
        <v>3787982443</v>
      </c>
      <c r="O81" s="7">
        <v>2468186280</v>
      </c>
      <c r="P81" s="7">
        <v>1319796163</v>
      </c>
    </row>
    <row r="82" spans="1:16">
      <c r="A82" s="4">
        <v>45017</v>
      </c>
      <c r="B82" s="5">
        <v>116.69840977211219</v>
      </c>
      <c r="C82" s="5">
        <v>112.66937001875743</v>
      </c>
      <c r="D82" s="5">
        <v>128.82478339788022</v>
      </c>
      <c r="E82" s="6"/>
      <c r="F82" s="7">
        <v>59772569645.562317</v>
      </c>
      <c r="G82" s="7">
        <v>43316736051.481506</v>
      </c>
      <c r="H82" s="7">
        <v>16455833594.080841</v>
      </c>
      <c r="I82" s="6"/>
      <c r="J82" s="7">
        <v>4101408351.3965287</v>
      </c>
      <c r="K82" s="7">
        <v>2707692663.0534248</v>
      </c>
      <c r="L82" s="7">
        <v>1393715688.3431039</v>
      </c>
      <c r="M82" s="6"/>
      <c r="N82" s="7">
        <v>4254785118</v>
      </c>
      <c r="O82" s="7">
        <v>2868818061</v>
      </c>
      <c r="P82" s="7">
        <v>1385967057</v>
      </c>
    </row>
    <row r="83" spans="1:16">
      <c r="A83" s="4">
        <v>45047</v>
      </c>
      <c r="B83" s="5">
        <v>114.33777697558656</v>
      </c>
      <c r="C83" s="5">
        <v>110.58480588940438</v>
      </c>
      <c r="D83" s="5">
        <v>125.63325490177395</v>
      </c>
      <c r="E83" s="6"/>
      <c r="F83" s="7">
        <v>58563460725.282532</v>
      </c>
      <c r="G83" s="7">
        <v>42515306930.518646</v>
      </c>
      <c r="H83" s="7">
        <v>16048153794.763931</v>
      </c>
      <c r="I83" s="6"/>
      <c r="J83" s="7">
        <v>3888850661.4408603</v>
      </c>
      <c r="K83" s="7">
        <v>2691829701.0138316</v>
      </c>
      <c r="L83" s="7">
        <v>1197020960.4270287</v>
      </c>
      <c r="M83" s="6"/>
      <c r="N83" s="7">
        <v>4007347496</v>
      </c>
      <c r="O83" s="7">
        <v>2824663097</v>
      </c>
      <c r="P83" s="7">
        <v>1182684399</v>
      </c>
    </row>
    <row r="84" spans="1:16">
      <c r="A84" s="4">
        <v>45078</v>
      </c>
      <c r="B84" s="5">
        <v>111.4826617993678</v>
      </c>
      <c r="C84" s="5">
        <v>107.7763962845724</v>
      </c>
      <c r="D84" s="5">
        <v>122.63756796560401</v>
      </c>
      <c r="E84" s="6"/>
      <c r="F84" s="7">
        <v>57101079437.911987</v>
      </c>
      <c r="G84" s="7">
        <v>41435589012.892059</v>
      </c>
      <c r="H84" s="7">
        <v>15665490425.019928</v>
      </c>
      <c r="I84" s="6"/>
      <c r="J84" s="7">
        <v>3569518703.7158318</v>
      </c>
      <c r="K84" s="7">
        <v>2420303788.9175982</v>
      </c>
      <c r="L84" s="7">
        <v>1149214914.7982335</v>
      </c>
      <c r="M84" s="6"/>
      <c r="N84" s="7">
        <v>3653565543</v>
      </c>
      <c r="O84" s="7">
        <v>2515148785</v>
      </c>
      <c r="P84" s="7">
        <v>1138416758</v>
      </c>
    </row>
    <row r="85" spans="1:16">
      <c r="A85" s="4">
        <v>45108</v>
      </c>
      <c r="B85" s="5">
        <v>111.50896157731371</v>
      </c>
      <c r="C85" s="5">
        <v>107.87032407943045</v>
      </c>
      <c r="D85" s="5">
        <v>122.46032480258921</v>
      </c>
      <c r="E85" s="6"/>
      <c r="F85" s="7">
        <v>57114550103.981934</v>
      </c>
      <c r="G85" s="7">
        <v>41471700384.572632</v>
      </c>
      <c r="H85" s="7">
        <v>15642849719.409332</v>
      </c>
      <c r="I85" s="6"/>
      <c r="J85" s="7">
        <v>4175971990.6928277</v>
      </c>
      <c r="K85" s="7">
        <v>2796116677.605042</v>
      </c>
      <c r="L85" s="7">
        <v>1379855313.0877857</v>
      </c>
      <c r="M85" s="6"/>
      <c r="N85" s="7">
        <v>4274298201</v>
      </c>
      <c r="O85" s="7">
        <v>2897572290</v>
      </c>
      <c r="P85" s="7">
        <v>1376725911</v>
      </c>
    </row>
    <row r="86" spans="1:16">
      <c r="A86" s="4">
        <v>45139</v>
      </c>
      <c r="B86" s="5">
        <v>109.5583671687818</v>
      </c>
      <c r="C86" s="5">
        <v>107.13598162055511</v>
      </c>
      <c r="D86" s="5">
        <v>116.84912477399054</v>
      </c>
      <c r="E86" s="6"/>
      <c r="F86" s="7">
        <v>56115461595.733215</v>
      </c>
      <c r="G86" s="7">
        <v>41189375929.7789</v>
      </c>
      <c r="H86" s="7">
        <v>14926085665.954376</v>
      </c>
      <c r="I86" s="6"/>
      <c r="J86" s="7">
        <v>3284660103.6698236</v>
      </c>
      <c r="K86" s="7">
        <v>2162494278.0799441</v>
      </c>
      <c r="L86" s="7">
        <v>1122165825.5898795</v>
      </c>
      <c r="M86" s="6"/>
      <c r="N86" s="7">
        <v>3361999746</v>
      </c>
      <c r="O86" s="7">
        <v>2237820639</v>
      </c>
      <c r="P86" s="7">
        <v>1124179107</v>
      </c>
    </row>
    <row r="87" spans="1:16">
      <c r="A87" s="4">
        <v>45170</v>
      </c>
      <c r="B87" s="5">
        <v>108.8096816302884</v>
      </c>
      <c r="C87" s="5">
        <v>106.0122858670253</v>
      </c>
      <c r="D87" s="5">
        <v>117.22912355220629</v>
      </c>
      <c r="E87" s="6"/>
      <c r="F87" s="7">
        <v>55731987145.827576</v>
      </c>
      <c r="G87" s="7">
        <v>40757361156.378479</v>
      </c>
      <c r="H87" s="7">
        <v>14974625989.449112</v>
      </c>
      <c r="I87" s="6"/>
      <c r="J87" s="7">
        <v>7212115611.295393</v>
      </c>
      <c r="K87" s="7">
        <v>5718391533.1516857</v>
      </c>
      <c r="L87" s="7">
        <v>1493724078.1437073</v>
      </c>
      <c r="M87" s="6"/>
      <c r="N87" s="7">
        <v>7371940888</v>
      </c>
      <c r="O87" s="7">
        <v>5909281236</v>
      </c>
      <c r="P87" s="7">
        <v>1462659652</v>
      </c>
    </row>
    <row r="88" spans="1:16">
      <c r="A88" s="4">
        <v>45200</v>
      </c>
      <c r="B88" s="5">
        <v>110.65730423147417</v>
      </c>
      <c r="C88" s="5">
        <v>108.64397356397883</v>
      </c>
      <c r="D88" s="5">
        <v>116.71691183051503</v>
      </c>
      <c r="E88" s="6"/>
      <c r="F88" s="7">
        <v>56678333808.33783</v>
      </c>
      <c r="G88" s="7">
        <v>41769136773.122314</v>
      </c>
      <c r="H88" s="7">
        <v>14909197035.215546</v>
      </c>
      <c r="I88" s="6"/>
      <c r="J88" s="7">
        <v>7339090717.924221</v>
      </c>
      <c r="K88" s="7">
        <v>6226822074.9157314</v>
      </c>
      <c r="L88" s="7">
        <v>1112268643.0084896</v>
      </c>
      <c r="M88" s="6"/>
      <c r="N88" s="7">
        <v>7511894793</v>
      </c>
      <c r="O88" s="7">
        <v>6434684060</v>
      </c>
      <c r="P88" s="7">
        <v>1077210733</v>
      </c>
    </row>
    <row r="89" spans="1:16">
      <c r="A89" s="4">
        <v>45231</v>
      </c>
      <c r="B89" s="5">
        <v>114.60394787054207</v>
      </c>
      <c r="C89" s="5">
        <v>113.64848050527819</v>
      </c>
      <c r="D89" s="5">
        <v>117.47965895003007</v>
      </c>
      <c r="E89" s="6"/>
      <c r="F89" s="7">
        <v>58699792646.063782</v>
      </c>
      <c r="G89" s="7">
        <v>43693163739.883392</v>
      </c>
      <c r="H89" s="7">
        <v>15006628906.18045</v>
      </c>
      <c r="I89" s="6"/>
      <c r="J89" s="7">
        <v>6055231579.2259808</v>
      </c>
      <c r="K89" s="7">
        <v>5030122754.7233152</v>
      </c>
      <c r="L89" s="7">
        <v>1025108824.5026655</v>
      </c>
      <c r="M89" s="6"/>
      <c r="N89" s="7">
        <v>6197806284</v>
      </c>
      <c r="O89" s="7">
        <v>5198036867</v>
      </c>
      <c r="P89" s="7">
        <v>999769417</v>
      </c>
    </row>
    <row r="90" spans="1:16">
      <c r="A90" s="4">
        <v>45261</v>
      </c>
      <c r="B90" s="5">
        <v>113.1390005938305</v>
      </c>
      <c r="C90" s="5">
        <v>112.33553018707056</v>
      </c>
      <c r="D90" s="5">
        <v>115.5572399128915</v>
      </c>
      <c r="E90" s="6"/>
      <c r="F90" s="7">
        <v>57949451117.886047</v>
      </c>
      <c r="G90" s="7">
        <v>43188388374.821533</v>
      </c>
      <c r="H90" s="7">
        <v>14761062743.064621</v>
      </c>
      <c r="I90" s="6"/>
      <c r="J90" s="7">
        <v>4914729129.0338287</v>
      </c>
      <c r="K90" s="7">
        <v>4091041252.5617981</v>
      </c>
      <c r="L90" s="7">
        <v>823687876.47203064</v>
      </c>
      <c r="M90" s="6"/>
      <c r="N90" s="7">
        <v>5030449898</v>
      </c>
      <c r="O90" s="7">
        <v>4227607216</v>
      </c>
      <c r="P90" s="7">
        <v>802842682</v>
      </c>
    </row>
    <row r="91" spans="1:16">
      <c r="A91" s="4">
        <v>45292</v>
      </c>
      <c r="B91" s="5">
        <v>108.5773758952278</v>
      </c>
      <c r="C91" s="5">
        <v>108.06944815689288</v>
      </c>
      <c r="D91" s="5">
        <v>110.10610777850476</v>
      </c>
      <c r="E91" s="6"/>
      <c r="F91" s="7">
        <v>55613000856.682007</v>
      </c>
      <c r="G91" s="7">
        <v>41548255397.736359</v>
      </c>
      <c r="H91" s="7">
        <v>14064745458.94574</v>
      </c>
      <c r="I91" s="6"/>
      <c r="J91" s="7">
        <v>3764985623.0284162</v>
      </c>
      <c r="K91" s="7">
        <v>3029674947.5668077</v>
      </c>
      <c r="L91" s="7">
        <v>735310675.46160841</v>
      </c>
      <c r="M91" s="6"/>
      <c r="N91" s="7">
        <v>3853634869</v>
      </c>
      <c r="O91" s="7">
        <v>3126413480</v>
      </c>
      <c r="P91" s="7">
        <v>727221389</v>
      </c>
    </row>
    <row r="92" spans="1:16">
      <c r="A92" s="4">
        <v>45323</v>
      </c>
      <c r="B92" s="5">
        <v>107.90958811023317</v>
      </c>
      <c r="C92" s="5">
        <v>108.34160444951569</v>
      </c>
      <c r="D92" s="5">
        <v>106.60933001816242</v>
      </c>
      <c r="E92" s="6"/>
      <c r="F92" s="7">
        <v>55270961989.442993</v>
      </c>
      <c r="G92" s="7">
        <v>41652888292.109772</v>
      </c>
      <c r="H92" s="7">
        <v>13618073697.333267</v>
      </c>
      <c r="I92" s="6"/>
      <c r="J92" s="7">
        <v>3332363231.3712735</v>
      </c>
      <c r="K92" s="7">
        <v>2448836501.4521127</v>
      </c>
      <c r="L92" s="7">
        <v>883526729.91916084</v>
      </c>
      <c r="M92" s="6"/>
      <c r="N92" s="7">
        <v>3406210616</v>
      </c>
      <c r="O92" s="7">
        <v>2523474479</v>
      </c>
      <c r="P92" s="7">
        <v>882736137</v>
      </c>
    </row>
    <row r="93" spans="1:16">
      <c r="A93" s="4">
        <v>45352</v>
      </c>
      <c r="B93" s="5">
        <v>106.88407206807653</v>
      </c>
      <c r="C93" s="5">
        <v>107.80709608478278</v>
      </c>
      <c r="D93" s="5">
        <v>104.106007125229</v>
      </c>
      <c r="E93" s="6"/>
      <c r="F93" s="7">
        <v>54745695799.679565</v>
      </c>
      <c r="G93" s="7">
        <v>41447391822.673676</v>
      </c>
      <c r="H93" s="7">
        <v>13298303977.005966</v>
      </c>
      <c r="I93" s="6"/>
      <c r="J93" s="7">
        <v>3106770096.8846679</v>
      </c>
      <c r="K93" s="7">
        <v>2124065649.6323946</v>
      </c>
      <c r="L93" s="7">
        <v>982704447.25227332</v>
      </c>
      <c r="M93" s="6"/>
      <c r="N93" s="7">
        <v>3171315182</v>
      </c>
      <c r="O93" s="7">
        <v>2188804951</v>
      </c>
      <c r="P93" s="7">
        <v>982510231</v>
      </c>
    </row>
    <row r="94" spans="1:16">
      <c r="A94" s="4">
        <v>45383</v>
      </c>
      <c r="B94" s="5">
        <v>105.53618329895171</v>
      </c>
      <c r="C94" s="5">
        <v>107.22696503069022</v>
      </c>
      <c r="D94" s="5">
        <v>100.44736505594291</v>
      </c>
      <c r="E94" s="6"/>
      <c r="F94" s="7">
        <v>54055311282.150024</v>
      </c>
      <c r="G94" s="7">
        <v>41224355306.704773</v>
      </c>
      <c r="H94" s="7">
        <v>12830955975.445374</v>
      </c>
      <c r="I94" s="6"/>
      <c r="J94" s="7">
        <v>3411023833.8670287</v>
      </c>
      <c r="K94" s="7">
        <v>2484656147.084507</v>
      </c>
      <c r="L94" s="7">
        <v>926367686.78252172</v>
      </c>
      <c r="M94" s="6"/>
      <c r="N94" s="7">
        <v>3481889980</v>
      </c>
      <c r="O94" s="7">
        <v>2560385870</v>
      </c>
      <c r="P94" s="7">
        <v>921504110</v>
      </c>
    </row>
    <row r="95" spans="1:16">
      <c r="A95" s="4">
        <v>45413</v>
      </c>
      <c r="B95" s="5">
        <v>105.45925791232116</v>
      </c>
      <c r="C95" s="5">
        <v>107.73925348365853</v>
      </c>
      <c r="D95" s="5">
        <v>98.597057523231555</v>
      </c>
      <c r="E95" s="6"/>
      <c r="F95" s="7">
        <v>54015910333.680664</v>
      </c>
      <c r="G95" s="7">
        <v>41421309134.490936</v>
      </c>
      <c r="H95" s="7">
        <v>12594601199.18985</v>
      </c>
      <c r="I95" s="6"/>
      <c r="J95" s="7">
        <v>3849449712.9715066</v>
      </c>
      <c r="K95" s="7">
        <v>2888783528.8000002</v>
      </c>
      <c r="L95" s="7">
        <v>960666184.1715064</v>
      </c>
      <c r="M95" s="6"/>
      <c r="N95" s="7">
        <v>3929424430</v>
      </c>
      <c r="O95" s="7">
        <v>2976830632</v>
      </c>
      <c r="P95" s="7">
        <v>952593798</v>
      </c>
    </row>
    <row r="96" spans="1:16">
      <c r="A96" s="4">
        <v>45444</v>
      </c>
      <c r="B96" s="5">
        <v>104.43837921850812</v>
      </c>
      <c r="C96" s="5">
        <v>107.09070627626546</v>
      </c>
      <c r="D96" s="5">
        <v>96.455556797033054</v>
      </c>
      <c r="E96" s="6"/>
      <c r="F96" s="7">
        <v>53493019379.598511</v>
      </c>
      <c r="G96" s="7">
        <v>41171969423.131104</v>
      </c>
      <c r="H96" s="7">
        <v>12321049956.467514</v>
      </c>
      <c r="I96" s="6"/>
      <c r="J96" s="7">
        <v>3046627749.6336503</v>
      </c>
      <c r="K96" s="7">
        <v>2170964077.5577464</v>
      </c>
      <c r="L96" s="7">
        <v>875663672.07590389</v>
      </c>
      <c r="M96" s="6"/>
      <c r="N96" s="7">
        <v>3109923340</v>
      </c>
      <c r="O96" s="7">
        <v>2237132794</v>
      </c>
      <c r="P96" s="7">
        <v>872790546</v>
      </c>
    </row>
    <row r="97" spans="1:16">
      <c r="A97" s="4">
        <v>45474</v>
      </c>
      <c r="B97" s="5">
        <v>103.47838605964145</v>
      </c>
      <c r="C97" s="5">
        <v>107.48096388027916</v>
      </c>
      <c r="D97" s="5">
        <v>91.431656046901622</v>
      </c>
      <c r="E97" s="6"/>
      <c r="F97" s="7">
        <v>53001313810.862183</v>
      </c>
      <c r="G97" s="7">
        <v>41322007411.471069</v>
      </c>
      <c r="H97" s="7">
        <v>11679306399.391205</v>
      </c>
      <c r="I97" s="6"/>
      <c r="J97" s="7">
        <v>3684266421.9564629</v>
      </c>
      <c r="K97" s="7">
        <v>2946154665.944993</v>
      </c>
      <c r="L97" s="7">
        <v>738111756.01146984</v>
      </c>
      <c r="M97" s="6"/>
      <c r="N97" s="7">
        <v>3750603629</v>
      </c>
      <c r="O97" s="7">
        <v>3031674395</v>
      </c>
      <c r="P97" s="7">
        <v>718929234</v>
      </c>
    </row>
    <row r="98" spans="1:16">
      <c r="A98" s="4">
        <v>45505</v>
      </c>
      <c r="B98" s="5">
        <v>103.56079253967945</v>
      </c>
      <c r="C98" s="5">
        <v>108.84156858495994</v>
      </c>
      <c r="D98" s="5">
        <v>87.66701454809899</v>
      </c>
      <c r="E98" s="6"/>
      <c r="F98" s="7">
        <v>53043522158.661743</v>
      </c>
      <c r="G98" s="7">
        <v>41845103926.994751</v>
      </c>
      <c r="H98" s="7">
        <v>11198418231.667053</v>
      </c>
      <c r="I98" s="6"/>
      <c r="J98" s="7">
        <v>3326868451.469388</v>
      </c>
      <c r="K98" s="7">
        <v>2685590793.6036673</v>
      </c>
      <c r="L98" s="7">
        <v>641277657.86572075</v>
      </c>
      <c r="M98" s="6"/>
      <c r="N98" s="7">
        <v>3386770515</v>
      </c>
      <c r="O98" s="7">
        <v>2763546985</v>
      </c>
      <c r="P98" s="7">
        <v>623223530</v>
      </c>
    </row>
    <row r="99" spans="1:16">
      <c r="A99" s="4">
        <v>45536</v>
      </c>
      <c r="B99" s="5">
        <v>100.89972674032744</v>
      </c>
      <c r="C99" s="5">
        <v>107.70652171737285</v>
      </c>
      <c r="D99" s="5">
        <v>80.413024166365346</v>
      </c>
      <c r="E99" s="6"/>
      <c r="F99" s="7">
        <v>51680532370.422119</v>
      </c>
      <c r="G99" s="7">
        <v>41408725117.375549</v>
      </c>
      <c r="H99" s="7">
        <v>10271807253.046646</v>
      </c>
      <c r="I99" s="6"/>
      <c r="J99" s="7">
        <v>5849125823.0557823</v>
      </c>
      <c r="K99" s="7">
        <v>5282012723.5324869</v>
      </c>
      <c r="L99" s="7">
        <v>567113099.5232954</v>
      </c>
      <c r="M99" s="6"/>
      <c r="N99" s="7">
        <v>5954442493</v>
      </c>
      <c r="O99" s="7">
        <v>5427670549</v>
      </c>
      <c r="P99" s="7">
        <v>526771944</v>
      </c>
    </row>
    <row r="100" spans="1:16">
      <c r="A100" s="4">
        <v>45566</v>
      </c>
      <c r="B100" s="5">
        <v>99.992705228767846</v>
      </c>
      <c r="C100" s="5">
        <v>107.48605857237281</v>
      </c>
      <c r="D100" s="5">
        <v>77.439638513855087</v>
      </c>
      <c r="E100" s="6"/>
      <c r="F100" s="7">
        <v>51215958717.914001</v>
      </c>
      <c r="G100" s="7">
        <v>41323966110.91748</v>
      </c>
      <c r="H100" s="7">
        <v>9891992606.9966278</v>
      </c>
      <c r="I100" s="6"/>
      <c r="J100" s="7">
        <v>6874517065.4160986</v>
      </c>
      <c r="K100" s="7">
        <v>6142063068.4576283</v>
      </c>
      <c r="L100" s="7">
        <v>732453996.95847034</v>
      </c>
      <c r="M100" s="6"/>
      <c r="N100" s="7">
        <v>6979253475</v>
      </c>
      <c r="O100" s="7">
        <v>6311437812</v>
      </c>
      <c r="P100" s="7">
        <v>667815663</v>
      </c>
    </row>
    <row r="101" spans="1:16">
      <c r="A101" s="4">
        <v>45597</v>
      </c>
      <c r="B101" s="5">
        <v>98.800402333882431</v>
      </c>
      <c r="C101" s="5">
        <v>106.51471179661023</v>
      </c>
      <c r="D101" s="5">
        <v>75.58231451731524</v>
      </c>
      <c r="E101" s="6"/>
      <c r="F101" s="7">
        <v>50605264810.75354</v>
      </c>
      <c r="G101" s="7">
        <v>40950523249.7995</v>
      </c>
      <c r="H101" s="7">
        <v>9654741560.954071</v>
      </c>
      <c r="I101" s="6"/>
      <c r="J101" s="7">
        <v>5444537672.065484</v>
      </c>
      <c r="K101" s="7">
        <v>4656679893.6053743</v>
      </c>
      <c r="L101" s="7">
        <v>787857778.46010971</v>
      </c>
      <c r="M101" s="6"/>
      <c r="N101" s="7">
        <v>5527487692</v>
      </c>
      <c r="O101" s="7">
        <v>4778334811</v>
      </c>
      <c r="P101" s="7">
        <v>749152881</v>
      </c>
    </row>
    <row r="102" spans="1:16">
      <c r="A102" s="4">
        <v>45627</v>
      </c>
      <c r="B102" s="5">
        <v>98.553596802779111</v>
      </c>
      <c r="C102" s="5">
        <v>105.25474251354427</v>
      </c>
      <c r="D102" s="5">
        <v>78.384871353548107</v>
      </c>
      <c r="E102" s="6"/>
      <c r="F102" s="7">
        <v>50478851770.288025</v>
      </c>
      <c r="G102" s="7">
        <v>40466116912.403137</v>
      </c>
      <c r="H102" s="7">
        <v>10012734857.884857</v>
      </c>
      <c r="I102" s="6"/>
      <c r="J102" s="7">
        <v>4788316088.568306</v>
      </c>
      <c r="K102" s="7">
        <v>3606634915.1654878</v>
      </c>
      <c r="L102" s="7">
        <v>1181681173.4028182</v>
      </c>
      <c r="M102" s="6"/>
      <c r="N102" s="7">
        <v>4854636256</v>
      </c>
      <c r="O102" s="7">
        <v>3700857598</v>
      </c>
      <c r="P102" s="7">
        <v>1153778658</v>
      </c>
    </row>
    <row r="103" spans="1:16">
      <c r="A103" s="4">
        <v>45658</v>
      </c>
      <c r="B103" s="5">
        <v>101.56869449446779</v>
      </c>
      <c r="C103" s="5">
        <v>106.62081677349148</v>
      </c>
      <c r="D103" s="5">
        <v>86.363105543032034</v>
      </c>
      <c r="E103" s="6"/>
      <c r="F103" s="7">
        <v>52023175614.259583</v>
      </c>
      <c r="G103" s="7">
        <v>40991316246.836304</v>
      </c>
      <c r="H103" s="7">
        <v>11031859367.423248</v>
      </c>
      <c r="I103" s="6"/>
      <c r="J103" s="7">
        <v>5309309467</v>
      </c>
      <c r="K103" s="7">
        <v>3554874282</v>
      </c>
      <c r="L103" s="7">
        <v>1754435185</v>
      </c>
      <c r="M103" s="6"/>
      <c r="N103" s="7">
        <v>5309309467</v>
      </c>
      <c r="O103" s="7">
        <v>3554874282</v>
      </c>
      <c r="P103" s="7">
        <v>1754435185</v>
      </c>
    </row>
    <row r="104" spans="1:16">
      <c r="A104" s="4">
        <v>45689</v>
      </c>
      <c r="B104" s="5">
        <v>105.07166787009079</v>
      </c>
      <c r="C104" s="5">
        <v>107.17255764054929</v>
      </c>
      <c r="D104" s="5">
        <v>98.748529886177721</v>
      </c>
      <c r="E104" s="6"/>
      <c r="F104" s="7">
        <v>53817387895.899536</v>
      </c>
      <c r="G104" s="7">
        <v>41203437904.241333</v>
      </c>
      <c r="H104" s="7">
        <v>12613949991.658188</v>
      </c>
      <c r="I104" s="6"/>
      <c r="J104" s="7">
        <v>5126575513.0112362</v>
      </c>
      <c r="K104" s="7">
        <v>2660958158.8571434</v>
      </c>
      <c r="L104" s="7">
        <v>2465617354.1540928</v>
      </c>
      <c r="M104" s="6"/>
      <c r="N104" s="7">
        <v>5055570312</v>
      </c>
      <c r="O104" s="7">
        <v>2595303168</v>
      </c>
      <c r="P104" s="7">
        <v>2460267144</v>
      </c>
    </row>
    <row r="105" spans="1:16">
      <c r="A105" s="4">
        <v>45717</v>
      </c>
      <c r="B105" s="5">
        <v>110.69112097357765</v>
      </c>
      <c r="C105" s="5">
        <v>109.85287860334496</v>
      </c>
      <c r="D105" s="5">
        <v>113.2140149613889</v>
      </c>
      <c r="E105" s="6"/>
      <c r="F105" s="7">
        <v>56695654640.528381</v>
      </c>
      <c r="G105" s="7">
        <v>42233911010.280212</v>
      </c>
      <c r="H105" s="7">
        <v>14461743630.248169</v>
      </c>
      <c r="I105" s="6"/>
      <c r="J105" s="7">
        <v>5985036841.5135136</v>
      </c>
      <c r="K105" s="7">
        <v>3154538755.6712537</v>
      </c>
      <c r="L105" s="7">
        <v>2830498085.8422599</v>
      </c>
      <c r="M105" s="6"/>
      <c r="N105" s="7">
        <v>5827535872</v>
      </c>
      <c r="O105" s="7">
        <v>2994293681</v>
      </c>
      <c r="P105" s="7">
        <v>2833242191</v>
      </c>
    </row>
    <row r="106" spans="1:16">
      <c r="A106" s="4">
        <v>45748</v>
      </c>
      <c r="B106" s="5">
        <v>110.2050791555121</v>
      </c>
      <c r="C106" s="5">
        <v>105.68698511562144</v>
      </c>
      <c r="D106" s="5">
        <v>123.80338042778112</v>
      </c>
      <c r="E106" s="6"/>
      <c r="F106" s="7">
        <v>56446705503.366089</v>
      </c>
      <c r="G106" s="7">
        <v>40632296404.675659</v>
      </c>
      <c r="H106" s="7">
        <v>15814409098.690353</v>
      </c>
      <c r="I106" s="6"/>
      <c r="J106" s="7">
        <v>3162074696.7047076</v>
      </c>
      <c r="K106" s="7">
        <v>883041541.48000014</v>
      </c>
      <c r="L106" s="7">
        <v>2279033155.2247076</v>
      </c>
      <c r="M106" s="6"/>
      <c r="N106" s="7">
        <v>3070102995</v>
      </c>
      <c r="O106" s="7">
        <v>833058058</v>
      </c>
      <c r="P106" s="7">
        <v>2237044937</v>
      </c>
    </row>
    <row r="107" spans="1:16">
      <c r="A107" s="4">
        <v>45778</v>
      </c>
      <c r="B107" s="5">
        <v>109.2978643147124</v>
      </c>
      <c r="C107" s="5">
        <v>99.642904226202546</v>
      </c>
      <c r="D107" s="5">
        <v>138.35681149379113</v>
      </c>
      <c r="E107" s="6"/>
      <c r="F107" s="7">
        <v>55982032828.210693</v>
      </c>
      <c r="G107" s="7">
        <v>38308596036.80127</v>
      </c>
      <c r="H107" s="7">
        <v>17673436791.409363</v>
      </c>
      <c r="I107" s="6"/>
      <c r="J107" s="7">
        <v>3384777037.8160925</v>
      </c>
      <c r="K107" s="7">
        <v>565083160.92558146</v>
      </c>
      <c r="L107" s="7">
        <v>2819693876.890511</v>
      </c>
      <c r="M107" s="6"/>
      <c r="N107" s="7">
        <v>3262887560</v>
      </c>
      <c r="O107" s="7">
        <v>528996573</v>
      </c>
      <c r="P107" s="7">
        <v>2733890987</v>
      </c>
    </row>
    <row r="108" spans="1:16">
      <c r="A108" s="4">
        <v>45809</v>
      </c>
      <c r="B108" s="5">
        <v>110.59502283311949</v>
      </c>
      <c r="C108" s="5">
        <v>96.042429562740296</v>
      </c>
      <c r="D108" s="5">
        <v>154.39458650670022</v>
      </c>
      <c r="E108" s="6"/>
      <c r="F108" s="7">
        <v>56646433466.010559</v>
      </c>
      <c r="G108" s="7">
        <v>36924361700.252869</v>
      </c>
      <c r="H108" s="7">
        <v>19722071765.757645</v>
      </c>
      <c r="I108" s="6"/>
      <c r="J108" s="7">
        <v>3711028387.433526</v>
      </c>
      <c r="K108" s="7">
        <v>786729741.00936055</v>
      </c>
      <c r="L108" s="7">
        <v>2924298646.4241657</v>
      </c>
      <c r="M108" s="6"/>
      <c r="N108" s="7">
        <v>3556830532</v>
      </c>
      <c r="O108" s="7">
        <v>731921283</v>
      </c>
      <c r="P108" s="7">
        <v>2824909249</v>
      </c>
    </row>
    <row r="109" spans="1:16">
      <c r="A109" s="4">
        <v>45839</v>
      </c>
      <c r="B109" s="5">
        <v>109.63379563428724</v>
      </c>
      <c r="C109" s="5">
        <v>90.486593903382797</v>
      </c>
      <c r="D109" s="5">
        <v>167.26194931124277</v>
      </c>
      <c r="E109" s="6"/>
      <c r="F109" s="7">
        <v>56154095825.766724</v>
      </c>
      <c r="G109" s="7">
        <v>34788371530.415833</v>
      </c>
      <c r="H109" s="7">
        <v>21365724295.350815</v>
      </c>
      <c r="I109" s="6"/>
      <c r="J109" s="7">
        <v>3191928781.7126269</v>
      </c>
      <c r="K109" s="7">
        <v>810164496.10798132</v>
      </c>
      <c r="L109" s="7">
        <v>2381764285.6046457</v>
      </c>
      <c r="M109" s="6"/>
      <c r="N109" s="7">
        <v>3046037300</v>
      </c>
      <c r="O109" s="7">
        <v>751371717</v>
      </c>
      <c r="P109" s="7">
        <v>2294665583</v>
      </c>
    </row>
    <row r="110" spans="1:16">
      <c r="A110" s="4">
        <v>45870</v>
      </c>
      <c r="B110" s="5">
        <v>108.27253937349607</v>
      </c>
      <c r="C110" s="5">
        <v>85.878996986019104</v>
      </c>
      <c r="D110" s="5">
        <v>175.67134365903382</v>
      </c>
      <c r="E110" s="6"/>
      <c r="F110" s="7">
        <v>55456864519.766174</v>
      </c>
      <c r="G110" s="7">
        <v>33016940133.685425</v>
      </c>
      <c r="H110" s="7">
        <v>22439924386.080643</v>
      </c>
      <c r="I110" s="6"/>
      <c r="J110" s="7">
        <v>2629637145.4687953</v>
      </c>
      <c r="K110" s="7">
        <v>914159396.87323952</v>
      </c>
      <c r="L110" s="7">
        <v>1715477748.5955558</v>
      </c>
      <c r="M110" s="6"/>
      <c r="N110" s="7">
        <v>2509445974</v>
      </c>
      <c r="O110" s="7">
        <v>847819818</v>
      </c>
      <c r="P110" s="7">
        <v>1661626156</v>
      </c>
    </row>
    <row r="111" spans="1:16">
      <c r="A111" s="4">
        <v>45901</v>
      </c>
      <c r="B111" s="5">
        <v>106.6763471191682</v>
      </c>
      <c r="C111" s="5">
        <v>81.828146595682156</v>
      </c>
      <c r="D111" s="5">
        <v>181.46304120052957</v>
      </c>
      <c r="E111" s="6"/>
      <c r="F111" s="7">
        <v>54639299714.24884</v>
      </c>
      <c r="G111" s="7">
        <v>31459554864.618469</v>
      </c>
      <c r="H111" s="7">
        <v>23179744849.63028</v>
      </c>
      <c r="I111" s="6"/>
      <c r="J111" s="7">
        <v>5031561017.5384617</v>
      </c>
      <c r="K111" s="7">
        <v>3724627454.4655175</v>
      </c>
      <c r="L111" s="7">
        <v>1306933563.0729442</v>
      </c>
      <c r="M111" s="6"/>
      <c r="N111" s="7">
        <v>4801586622</v>
      </c>
      <c r="O111" s="7">
        <v>3448929341</v>
      </c>
      <c r="P111" s="7">
        <v>1352657281</v>
      </c>
    </row>
    <row r="112" spans="1:16">
      <c r="A112" s="4">
        <v>45931</v>
      </c>
      <c r="B112" s="5">
        <v>104.7782934571057</v>
      </c>
      <c r="C112" s="5">
        <v>75.218573131833139</v>
      </c>
      <c r="D112" s="5">
        <v>193.74545061632423</v>
      </c>
      <c r="E112" s="6"/>
      <c r="F112" s="7">
        <v>53667122416.133179</v>
      </c>
      <c r="G112" s="7">
        <v>28918445873.783081</v>
      </c>
      <c r="H112" s="7">
        <v>24748676542.350006</v>
      </c>
      <c r="I112" s="6"/>
      <c r="J112" s="7">
        <v>5902339767.3004351</v>
      </c>
      <c r="K112" s="7">
        <v>3600954077.6222577</v>
      </c>
      <c r="L112" s="7">
        <v>2301385689.6781774</v>
      </c>
      <c r="M112" s="6"/>
      <c r="N112" s="7">
        <v>5632565235</v>
      </c>
      <c r="O112" s="7">
        <v>3334410307</v>
      </c>
      <c r="P112" s="7">
        <v>2298154928</v>
      </c>
    </row>
    <row r="113" spans="1:16">
      <c r="A113" s="4">
        <v>45962</v>
      </c>
      <c r="B113" s="5">
        <v>105.05758821929359</v>
      </c>
      <c r="C113" s="5">
        <v>70.091964941163496</v>
      </c>
      <c r="D113" s="5">
        <v>210.29512318662634</v>
      </c>
      <c r="E113" s="6"/>
      <c r="F113" s="7">
        <v>53810176341.693237</v>
      </c>
      <c r="G113" s="7">
        <v>26947476001.513184</v>
      </c>
      <c r="H113" s="7">
        <v>26862700340.180023</v>
      </c>
      <c r="I113" s="6"/>
      <c r="J113" s="7">
        <v>5587591597.6255445</v>
      </c>
      <c r="K113" s="7">
        <v>2685710021.3354235</v>
      </c>
      <c r="L113" s="7">
        <v>2901881576.2901211</v>
      </c>
      <c r="M113" s="6"/>
      <c r="N113" s="7">
        <v>5332203062</v>
      </c>
      <c r="O113" s="7">
        <v>2486912908</v>
      </c>
      <c r="P113" s="7">
        <v>2845290154</v>
      </c>
    </row>
    <row r="114" spans="1:16">
      <c r="A114" s="4">
        <v>45992</v>
      </c>
      <c r="B114" s="5">
        <v>105.54231251566814</v>
      </c>
      <c r="C114" s="5">
        <v>64.92675744022111</v>
      </c>
      <c r="D114" s="5">
        <v>227.78468936308482</v>
      </c>
      <c r="E114" s="6"/>
      <c r="F114" s="7">
        <v>54058450648.262817</v>
      </c>
      <c r="G114" s="7">
        <v>24961666282.933899</v>
      </c>
      <c r="H114" s="7">
        <v>29096784365.328873</v>
      </c>
      <c r="I114" s="6"/>
      <c r="J114" s="7">
        <v>5036590395.1378813</v>
      </c>
      <c r="K114" s="7">
        <v>1620825196.5862072</v>
      </c>
      <c r="L114" s="7">
        <v>3415765198.5516739</v>
      </c>
      <c r="M114" s="6"/>
      <c r="N114" s="7">
        <v>4806386125</v>
      </c>
      <c r="O114" s="7">
        <v>1500851198</v>
      </c>
      <c r="P114" s="7">
        <v>3305534927</v>
      </c>
    </row>
  </sheetData>
  <mergeCells count="4">
    <mergeCell ref="B5:D5"/>
    <mergeCell ref="F5:H5"/>
    <mergeCell ref="J5:L5"/>
    <mergeCell ref="N5:P5"/>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BC288-F676-4AD5-8325-A4F851623CF9}">
  <dimension ref="A1:W114"/>
  <sheetViews>
    <sheetView zoomScaleNormal="100" workbookViewId="0">
      <pane xSplit="1" ySplit="6" topLeftCell="O20" activePane="bottomRight" state="frozen"/>
      <selection pane="bottomRight" activeCell="O20" sqref="O20"/>
      <selection pane="bottomLeft" activeCell="A7" sqref="A7"/>
      <selection pane="topRight" activeCell="B1" sqref="B1"/>
    </sheetView>
  </sheetViews>
  <sheetFormatPr defaultColWidth="9.140625" defaultRowHeight="14.45"/>
  <cols>
    <col min="1" max="1" width="10.7109375" style="10" customWidth="1"/>
    <col min="2" max="6" width="15.7109375" style="10" customWidth="1"/>
    <col min="7" max="7" width="9.140625" style="10"/>
    <col min="8" max="9" width="17.42578125" style="15" bestFit="1" customWidth="1"/>
    <col min="10" max="10" width="15.7109375" style="15" bestFit="1" customWidth="1"/>
    <col min="11" max="13" width="17.42578125" style="15" bestFit="1" customWidth="1"/>
    <col min="14" max="14" width="9.140625" style="10"/>
    <col min="15" max="15" width="17.85546875" style="10" bestFit="1" customWidth="1"/>
    <col min="16" max="16" width="17.5703125" style="10" bestFit="1" customWidth="1"/>
    <col min="17" max="17" width="16.7109375" style="10" bestFit="1" customWidth="1"/>
    <col min="18" max="18" width="17.5703125" style="10" bestFit="1" customWidth="1"/>
    <col min="19" max="19" width="17.85546875" style="10" bestFit="1" customWidth="1"/>
    <col min="20" max="20" width="17.5703125" style="10" bestFit="1" customWidth="1"/>
    <col min="21" max="16384" width="9.140625" style="10"/>
  </cols>
  <sheetData>
    <row r="1" spans="1:23">
      <c r="A1" s="8" t="s">
        <v>88</v>
      </c>
    </row>
    <row r="2" spans="1:23">
      <c r="A2" s="10" t="s">
        <v>74</v>
      </c>
    </row>
    <row r="3" spans="1:23">
      <c r="A3" s="2" t="s">
        <v>87</v>
      </c>
    </row>
    <row r="5" spans="1:23">
      <c r="A5" s="10" t="s">
        <v>77</v>
      </c>
      <c r="H5" s="25" t="s">
        <v>63</v>
      </c>
      <c r="O5" s="39" t="s">
        <v>60</v>
      </c>
      <c r="P5" s="39"/>
      <c r="Q5" s="39"/>
      <c r="R5" s="39"/>
      <c r="S5" s="39"/>
      <c r="T5" s="39"/>
    </row>
    <row r="6" spans="1:23" s="17" customFormat="1" ht="43.15">
      <c r="A6" s="16" t="s">
        <v>64</v>
      </c>
      <c r="B6" s="11" t="s">
        <v>78</v>
      </c>
      <c r="C6" s="11" t="s">
        <v>80</v>
      </c>
      <c r="D6" s="11" t="s">
        <v>89</v>
      </c>
      <c r="E6" s="11" t="s">
        <v>90</v>
      </c>
      <c r="F6" s="11" t="s">
        <v>81</v>
      </c>
      <c r="H6" s="18" t="s">
        <v>82</v>
      </c>
      <c r="I6" s="18" t="s">
        <v>83</v>
      </c>
      <c r="J6" s="18" t="s">
        <v>91</v>
      </c>
      <c r="K6" s="18" t="s">
        <v>92</v>
      </c>
      <c r="L6" s="18" t="s">
        <v>85</v>
      </c>
      <c r="M6" s="18" t="s">
        <v>86</v>
      </c>
      <c r="O6" s="18" t="s">
        <v>82</v>
      </c>
      <c r="P6" s="18" t="s">
        <v>83</v>
      </c>
      <c r="Q6" s="18" t="s">
        <v>91</v>
      </c>
      <c r="R6" s="18" t="s">
        <v>92</v>
      </c>
      <c r="S6" s="18" t="s">
        <v>85</v>
      </c>
      <c r="T6" s="18" t="s">
        <v>86</v>
      </c>
    </row>
    <row r="7" spans="1:23">
      <c r="A7" s="19">
        <v>42736</v>
      </c>
      <c r="B7" s="14">
        <v>74.756373087203727</v>
      </c>
      <c r="C7" s="14">
        <v>9.2181474437349831</v>
      </c>
      <c r="D7" s="14">
        <v>12.417614513488681</v>
      </c>
      <c r="E7" s="14">
        <v>2.3817028697096686E-2</v>
      </c>
      <c r="F7" s="20">
        <f>100-SUM(B7:E7)</f>
        <v>3.5840479268755132</v>
      </c>
      <c r="H7" s="22">
        <v>3716099513</v>
      </c>
      <c r="I7" s="22">
        <v>366551125</v>
      </c>
      <c r="J7" s="22">
        <v>379941554</v>
      </c>
      <c r="K7" s="22">
        <v>540856</v>
      </c>
      <c r="L7" s="21">
        <v>4616756473</v>
      </c>
      <c r="M7" s="15">
        <f t="shared" ref="M7:M38" si="0">L7-H7</f>
        <v>900656960</v>
      </c>
      <c r="O7" s="35">
        <v>38097923010</v>
      </c>
      <c r="P7" s="35">
        <v>4697823839</v>
      </c>
      <c r="Q7" s="35">
        <v>6328361077</v>
      </c>
      <c r="R7" s="35">
        <v>12137819</v>
      </c>
      <c r="S7" s="35">
        <v>50962775498</v>
      </c>
      <c r="T7" s="35">
        <v>12864852488</v>
      </c>
      <c r="W7" s="17"/>
    </row>
    <row r="8" spans="1:23">
      <c r="A8" s="19">
        <v>42767</v>
      </c>
      <c r="B8" s="14">
        <v>75.780627742034767</v>
      </c>
      <c r="C8" s="14">
        <v>8.8584379604543901</v>
      </c>
      <c r="D8" s="14">
        <v>11.786883974269745</v>
      </c>
      <c r="E8" s="14">
        <v>2.1802682726125837E-2</v>
      </c>
      <c r="F8" s="20">
        <f t="shared" ref="F8:F71" si="1">100-SUM(B8:E8)</f>
        <v>3.5522476405149632</v>
      </c>
      <c r="H8" s="22">
        <v>1815539212</v>
      </c>
      <c r="I8" s="22">
        <v>156642603</v>
      </c>
      <c r="J8" s="22">
        <v>219043227</v>
      </c>
      <c r="K8" s="22">
        <v>122385</v>
      </c>
      <c r="L8" s="21">
        <v>2316712408</v>
      </c>
      <c r="M8" s="15">
        <f t="shared" si="0"/>
        <v>501173196</v>
      </c>
      <c r="O8" s="35">
        <v>38018553802</v>
      </c>
      <c r="P8" s="35">
        <v>4444209691</v>
      </c>
      <c r="Q8" s="35">
        <v>5913388367</v>
      </c>
      <c r="R8" s="35">
        <v>10938237</v>
      </c>
      <c r="S8" s="35">
        <v>50169231220</v>
      </c>
      <c r="T8" s="35">
        <v>12150677418</v>
      </c>
      <c r="W8" s="17"/>
    </row>
    <row r="9" spans="1:23">
      <c r="A9" s="19">
        <v>42795</v>
      </c>
      <c r="B9" s="14">
        <v>77.438128909822154</v>
      </c>
      <c r="C9" s="14">
        <v>7.9954388853593281</v>
      </c>
      <c r="D9" s="14">
        <v>11.045147722254493</v>
      </c>
      <c r="E9" s="14">
        <v>2.3551179678639497E-2</v>
      </c>
      <c r="F9" s="20">
        <f t="shared" si="1"/>
        <v>3.4977333028853792</v>
      </c>
      <c r="H9" s="22">
        <v>3099381386</v>
      </c>
      <c r="I9" s="22">
        <v>227319615</v>
      </c>
      <c r="J9" s="22">
        <v>456081063</v>
      </c>
      <c r="K9" s="22">
        <v>1328596</v>
      </c>
      <c r="L9" s="21">
        <v>3898047628</v>
      </c>
      <c r="M9" s="15">
        <f t="shared" si="0"/>
        <v>798666242</v>
      </c>
      <c r="O9" s="35">
        <v>38552553397</v>
      </c>
      <c r="P9" s="35">
        <v>3980527279</v>
      </c>
      <c r="Q9" s="35">
        <v>5498824072</v>
      </c>
      <c r="R9" s="35">
        <v>11724949</v>
      </c>
      <c r="S9" s="35">
        <v>49784969001</v>
      </c>
      <c r="T9" s="35">
        <v>11232415604</v>
      </c>
      <c r="W9" s="17"/>
    </row>
    <row r="10" spans="1:23">
      <c r="A10" s="19">
        <v>42826</v>
      </c>
      <c r="B10" s="14">
        <v>77.631579967833602</v>
      </c>
      <c r="C10" s="14">
        <v>8.5419449502451457</v>
      </c>
      <c r="D10" s="14">
        <v>10.424051009705511</v>
      </c>
      <c r="E10" s="14">
        <v>2.400622892064825E-2</v>
      </c>
      <c r="F10" s="20">
        <f t="shared" si="1"/>
        <v>3.3784178432950824</v>
      </c>
      <c r="H10" s="22">
        <v>3118409191</v>
      </c>
      <c r="I10" s="22">
        <v>775773965</v>
      </c>
      <c r="J10" s="22">
        <v>543979100</v>
      </c>
      <c r="K10" s="22">
        <v>1077118</v>
      </c>
      <c r="L10" s="21">
        <v>4545573637</v>
      </c>
      <c r="M10" s="15">
        <f t="shared" si="0"/>
        <v>1427164446</v>
      </c>
      <c r="O10" s="35">
        <v>39863141900</v>
      </c>
      <c r="P10" s="35">
        <v>4386214525</v>
      </c>
      <c r="Q10" s="35">
        <v>5352659636</v>
      </c>
      <c r="R10" s="35">
        <v>12326990</v>
      </c>
      <c r="S10" s="35">
        <v>51349128172</v>
      </c>
      <c r="T10" s="35">
        <v>11485986272</v>
      </c>
      <c r="W10" s="17"/>
    </row>
    <row r="11" spans="1:23">
      <c r="A11" s="19">
        <v>42856</v>
      </c>
      <c r="B11" s="14">
        <v>77.352713957109927</v>
      </c>
      <c r="C11" s="14">
        <v>9.1791150371711669</v>
      </c>
      <c r="D11" s="14">
        <v>10.068186353547402</v>
      </c>
      <c r="E11" s="14">
        <v>2.2586038646817852E-2</v>
      </c>
      <c r="F11" s="20">
        <f t="shared" si="1"/>
        <v>3.3773986135246759</v>
      </c>
      <c r="H11" s="22">
        <v>2767782257</v>
      </c>
      <c r="I11" s="22">
        <v>668790697</v>
      </c>
      <c r="J11" s="22">
        <v>449448290</v>
      </c>
      <c r="K11" s="22">
        <v>483512</v>
      </c>
      <c r="L11" s="21">
        <v>4030947696</v>
      </c>
      <c r="M11" s="15">
        <f t="shared" si="0"/>
        <v>1263165439</v>
      </c>
      <c r="O11" s="35">
        <v>40376955083</v>
      </c>
      <c r="P11" s="35">
        <v>4791360207</v>
      </c>
      <c r="Q11" s="35">
        <v>5255442083</v>
      </c>
      <c r="R11" s="35">
        <v>11789573</v>
      </c>
      <c r="S11" s="35">
        <v>52198503331</v>
      </c>
      <c r="T11" s="35">
        <v>11821548248</v>
      </c>
      <c r="W11" s="17"/>
    </row>
    <row r="12" spans="1:23">
      <c r="A12" s="19">
        <v>42887</v>
      </c>
      <c r="B12" s="14">
        <v>78.564801303735905</v>
      </c>
      <c r="C12" s="14">
        <v>8.6279412530396176</v>
      </c>
      <c r="D12" s="14">
        <v>9.356836601929631</v>
      </c>
      <c r="E12" s="14">
        <v>2.287289545640667E-2</v>
      </c>
      <c r="F12" s="20">
        <f t="shared" si="1"/>
        <v>3.427547945838441</v>
      </c>
      <c r="H12" s="22">
        <v>2808985625</v>
      </c>
      <c r="I12" s="22">
        <v>265149721</v>
      </c>
      <c r="J12" s="22">
        <v>402264939</v>
      </c>
      <c r="K12" s="22">
        <v>869609</v>
      </c>
      <c r="L12" s="21">
        <v>3629306308</v>
      </c>
      <c r="M12" s="15">
        <f t="shared" si="0"/>
        <v>820320683</v>
      </c>
      <c r="O12" s="35">
        <v>40690116968</v>
      </c>
      <c r="P12" s="35">
        <v>4468565222</v>
      </c>
      <c r="Q12" s="35">
        <v>4846073171</v>
      </c>
      <c r="R12" s="35">
        <v>11846282</v>
      </c>
      <c r="S12" s="35">
        <v>51791787622</v>
      </c>
      <c r="T12" s="35">
        <v>11101670654</v>
      </c>
      <c r="W12" s="17"/>
    </row>
    <row r="13" spans="1:23">
      <c r="A13" s="19">
        <v>42917</v>
      </c>
      <c r="B13" s="14">
        <v>78.678537157718182</v>
      </c>
      <c r="C13" s="14">
        <v>8.4658967551046267</v>
      </c>
      <c r="D13" s="14">
        <v>9.3554625047231852</v>
      </c>
      <c r="E13" s="14">
        <v>2.2315835714698997E-2</v>
      </c>
      <c r="F13" s="20">
        <f t="shared" si="1"/>
        <v>3.4777877467393239</v>
      </c>
      <c r="H13" s="22">
        <v>2794832317</v>
      </c>
      <c r="I13" s="22">
        <v>185723329</v>
      </c>
      <c r="J13" s="22">
        <v>351636302</v>
      </c>
      <c r="K13" s="22">
        <v>859161</v>
      </c>
      <c r="L13" s="21">
        <v>3448493095</v>
      </c>
      <c r="M13" s="15">
        <f t="shared" si="0"/>
        <v>653660778</v>
      </c>
      <c r="O13" s="35">
        <v>40812760827</v>
      </c>
      <c r="P13" s="35">
        <v>4391497757</v>
      </c>
      <c r="Q13" s="35">
        <v>4852940426</v>
      </c>
      <c r="R13" s="35">
        <v>11575849</v>
      </c>
      <c r="S13" s="35">
        <v>51872803778</v>
      </c>
      <c r="T13" s="35">
        <v>11060042951</v>
      </c>
      <c r="W13" s="17"/>
    </row>
    <row r="14" spans="1:23">
      <c r="A14" s="19">
        <v>42948</v>
      </c>
      <c r="B14" s="14">
        <v>78.949948432459891</v>
      </c>
      <c r="C14" s="14">
        <v>8.3577405045493602</v>
      </c>
      <c r="D14" s="14">
        <v>9.4149216654639662</v>
      </c>
      <c r="E14" s="14">
        <v>2.0203400226183908E-2</v>
      </c>
      <c r="F14" s="20">
        <f t="shared" si="1"/>
        <v>3.2571859973006099</v>
      </c>
      <c r="H14" s="22">
        <v>2937763566</v>
      </c>
      <c r="I14" s="22">
        <v>323281086</v>
      </c>
      <c r="J14" s="22">
        <v>497758941</v>
      </c>
      <c r="K14" s="22">
        <v>552792</v>
      </c>
      <c r="L14" s="21">
        <v>3816670431</v>
      </c>
      <c r="M14" s="15">
        <f t="shared" si="0"/>
        <v>878906865</v>
      </c>
      <c r="O14" s="35">
        <v>41079166025</v>
      </c>
      <c r="P14" s="35">
        <v>4348692008</v>
      </c>
      <c r="Q14" s="35">
        <v>4898763557</v>
      </c>
      <c r="R14" s="35">
        <v>10512215</v>
      </c>
      <c r="S14" s="35">
        <v>52031901876</v>
      </c>
      <c r="T14" s="35">
        <v>10952735851</v>
      </c>
      <c r="W14" s="17"/>
    </row>
    <row r="15" spans="1:23">
      <c r="A15" s="19">
        <v>42979</v>
      </c>
      <c r="B15" s="14">
        <v>78.428701947641258</v>
      </c>
      <c r="C15" s="14">
        <v>8.3842986118741027</v>
      </c>
      <c r="D15" s="14">
        <v>9.9748487413067082</v>
      </c>
      <c r="E15" s="14">
        <v>1.6263931936227952E-2</v>
      </c>
      <c r="F15" s="20">
        <f t="shared" si="1"/>
        <v>3.1958867672417028</v>
      </c>
      <c r="H15" s="22">
        <v>4250273729</v>
      </c>
      <c r="I15" s="22">
        <v>274914145</v>
      </c>
      <c r="J15" s="22">
        <v>558703854</v>
      </c>
      <c r="K15" s="22">
        <v>167827</v>
      </c>
      <c r="L15" s="21">
        <v>5239305865</v>
      </c>
      <c r="M15" s="15">
        <f t="shared" si="0"/>
        <v>989032136</v>
      </c>
      <c r="O15" s="35">
        <v>40886161579</v>
      </c>
      <c r="P15" s="35">
        <v>4370871623</v>
      </c>
      <c r="Q15" s="35">
        <v>5200051349</v>
      </c>
      <c r="R15" s="35">
        <v>8478653</v>
      </c>
      <c r="S15" s="35">
        <v>52131626841</v>
      </c>
      <c r="T15" s="35">
        <v>11245465262</v>
      </c>
      <c r="W15" s="17"/>
    </row>
    <row r="16" spans="1:23">
      <c r="A16" s="19">
        <v>43009</v>
      </c>
      <c r="B16" s="14">
        <v>78.005586792518642</v>
      </c>
      <c r="C16" s="14">
        <v>8.7022245367067299</v>
      </c>
      <c r="D16" s="14">
        <v>10.251176369160556</v>
      </c>
      <c r="E16" s="14">
        <v>1.401099690020312E-2</v>
      </c>
      <c r="F16" s="20">
        <f t="shared" si="1"/>
        <v>3.0270013047138775</v>
      </c>
      <c r="H16" s="22">
        <v>4705583526</v>
      </c>
      <c r="I16" s="22">
        <v>385603426</v>
      </c>
      <c r="J16" s="22">
        <v>544294486</v>
      </c>
      <c r="K16" s="22">
        <v>252037</v>
      </c>
      <c r="L16" s="21">
        <v>5752595320</v>
      </c>
      <c r="M16" s="15">
        <f t="shared" si="0"/>
        <v>1047011794</v>
      </c>
      <c r="O16" s="35">
        <v>40906515124</v>
      </c>
      <c r="P16" s="35">
        <v>4563489543</v>
      </c>
      <c r="Q16" s="35">
        <v>5375767537</v>
      </c>
      <c r="R16" s="35">
        <v>7347436</v>
      </c>
      <c r="S16" s="35">
        <v>52440496564</v>
      </c>
      <c r="T16" s="35">
        <v>11533981440</v>
      </c>
      <c r="W16" s="17"/>
    </row>
    <row r="17" spans="1:23">
      <c r="A17" s="19">
        <v>43040</v>
      </c>
      <c r="B17" s="14">
        <v>79.240809223448721</v>
      </c>
      <c r="C17" s="14">
        <v>7.7986395479793771</v>
      </c>
      <c r="D17" s="14">
        <v>10.02070890303569</v>
      </c>
      <c r="E17" s="14">
        <v>1.2827066967229751E-2</v>
      </c>
      <c r="F17" s="20">
        <f t="shared" si="1"/>
        <v>2.9270152585689715</v>
      </c>
      <c r="H17" s="22">
        <v>6444382794</v>
      </c>
      <c r="I17" s="22">
        <v>334712758</v>
      </c>
      <c r="J17" s="22">
        <v>664323863</v>
      </c>
      <c r="K17" s="22">
        <v>349176</v>
      </c>
      <c r="L17" s="21">
        <v>7581935880</v>
      </c>
      <c r="M17" s="15">
        <f t="shared" si="0"/>
        <v>1137553086</v>
      </c>
      <c r="O17" s="35">
        <v>42282568797</v>
      </c>
      <c r="P17" s="35">
        <v>4161321880</v>
      </c>
      <c r="Q17" s="35">
        <v>5347008918</v>
      </c>
      <c r="R17" s="35">
        <v>6844470</v>
      </c>
      <c r="S17" s="35">
        <v>53359594691</v>
      </c>
      <c r="T17" s="35">
        <v>11077025894</v>
      </c>
      <c r="W17" s="17"/>
    </row>
    <row r="18" spans="1:23">
      <c r="A18" s="19">
        <v>43070</v>
      </c>
      <c r="B18" s="14">
        <v>79.668176241267176</v>
      </c>
      <c r="C18" s="14">
        <v>7.7224171923330394</v>
      </c>
      <c r="D18" s="14">
        <v>9.9304974345007704</v>
      </c>
      <c r="E18" s="14">
        <v>1.3051032200383252E-2</v>
      </c>
      <c r="F18" s="20">
        <f t="shared" si="1"/>
        <v>2.6658580996986387</v>
      </c>
      <c r="H18" s="22">
        <v>6116016446</v>
      </c>
      <c r="I18" s="22">
        <v>356298282</v>
      </c>
      <c r="J18" s="22">
        <v>488725567</v>
      </c>
      <c r="K18" s="22">
        <v>699099</v>
      </c>
      <c r="L18" s="21">
        <v>7074536563</v>
      </c>
      <c r="M18" s="15">
        <f t="shared" si="0"/>
        <v>958520117</v>
      </c>
      <c r="O18" s="35">
        <v>44575049562</v>
      </c>
      <c r="P18" s="35">
        <v>4320760752</v>
      </c>
      <c r="Q18" s="35">
        <v>5556201186</v>
      </c>
      <c r="R18" s="35">
        <v>7302168</v>
      </c>
      <c r="S18" s="35">
        <v>55950881304</v>
      </c>
      <c r="T18" s="35">
        <v>11375831742</v>
      </c>
      <c r="W18" s="17"/>
    </row>
    <row r="19" spans="1:23">
      <c r="A19" s="19">
        <v>43101</v>
      </c>
      <c r="B19" s="14">
        <v>80.354035883489388</v>
      </c>
      <c r="C19" s="14">
        <v>7.4395273698864308</v>
      </c>
      <c r="D19" s="14">
        <v>9.6750598236766674</v>
      </c>
      <c r="E19" s="14">
        <v>1.3960724182510221E-2</v>
      </c>
      <c r="F19" s="20">
        <f t="shared" si="1"/>
        <v>2.5174161987650052</v>
      </c>
      <c r="H19" s="22">
        <v>4458306260</v>
      </c>
      <c r="I19" s="22">
        <v>241459762</v>
      </c>
      <c r="J19" s="22">
        <v>280182736</v>
      </c>
      <c r="K19" s="22">
        <v>1112116</v>
      </c>
      <c r="L19" s="21">
        <v>5062871170</v>
      </c>
      <c r="M19" s="15">
        <f t="shared" si="0"/>
        <v>604564910</v>
      </c>
      <c r="O19" s="35">
        <f>SUM(H8:H19)</f>
        <v>45317256309</v>
      </c>
      <c r="P19" s="35">
        <f t="shared" ref="P19:P70" si="2">SUM(I8:I19)</f>
        <v>4195669389</v>
      </c>
      <c r="Q19" s="35">
        <f t="shared" ref="Q19:Q70" si="3">SUM(J8:J19)</f>
        <v>5456442368</v>
      </c>
      <c r="R19" s="35">
        <f t="shared" ref="R19:R70" si="4">SUM(K8:K19)</f>
        <v>7873428</v>
      </c>
      <c r="S19" s="35">
        <f t="shared" ref="S19:S70" si="5">SUM(L8:L19)</f>
        <v>56396996001</v>
      </c>
      <c r="T19" s="35">
        <f t="shared" ref="T19:T70" si="6">SUM(M8:M19)</f>
        <v>11079739692</v>
      </c>
    </row>
    <row r="20" spans="1:23">
      <c r="A20" s="19">
        <v>43132</v>
      </c>
      <c r="B20" s="14">
        <v>80.514454392340681</v>
      </c>
      <c r="C20" s="14">
        <v>7.4488134662055003</v>
      </c>
      <c r="D20" s="14">
        <v>9.5925363708819624</v>
      </c>
      <c r="E20" s="14">
        <v>1.6703413864884543E-2</v>
      </c>
      <c r="F20" s="20">
        <f t="shared" si="1"/>
        <v>2.4274923567069777</v>
      </c>
      <c r="H20" s="22">
        <v>2373721230</v>
      </c>
      <c r="I20" s="22">
        <v>205150056</v>
      </c>
      <c r="J20" s="22">
        <v>228225808</v>
      </c>
      <c r="K20" s="22">
        <v>1766210</v>
      </c>
      <c r="L20" s="21">
        <v>2897589703</v>
      </c>
      <c r="M20" s="15">
        <f t="shared" si="0"/>
        <v>523868473</v>
      </c>
      <c r="O20" s="35">
        <f t="shared" ref="O20:O70" si="7">SUM(H9:H20)</f>
        <v>45875438327</v>
      </c>
      <c r="P20" s="35">
        <f t="shared" si="2"/>
        <v>4244176842</v>
      </c>
      <c r="Q20" s="35">
        <f t="shared" si="3"/>
        <v>5465624949</v>
      </c>
      <c r="R20" s="35">
        <f t="shared" si="4"/>
        <v>9517253</v>
      </c>
      <c r="S20" s="35">
        <f t="shared" si="5"/>
        <v>56977873296</v>
      </c>
      <c r="T20" s="35">
        <f t="shared" si="6"/>
        <v>11102434969</v>
      </c>
    </row>
    <row r="21" spans="1:23">
      <c r="A21" s="19">
        <v>43160</v>
      </c>
      <c r="B21" s="14">
        <v>79.492762376963839</v>
      </c>
      <c r="C21" s="14">
        <v>8.5583028577264226</v>
      </c>
      <c r="D21" s="14">
        <v>9.5870729334265725</v>
      </c>
      <c r="E21" s="14">
        <v>1.6027640300103542E-2</v>
      </c>
      <c r="F21" s="20">
        <f t="shared" si="1"/>
        <v>2.3458341915830658</v>
      </c>
      <c r="H21" s="22">
        <v>3692498007</v>
      </c>
      <c r="I21" s="22">
        <v>986012905</v>
      </c>
      <c r="J21" s="22">
        <v>594707521</v>
      </c>
      <c r="K21" s="22">
        <v>1180514</v>
      </c>
      <c r="L21" s="21">
        <v>5376511466</v>
      </c>
      <c r="M21" s="15">
        <f t="shared" si="0"/>
        <v>1684013459</v>
      </c>
      <c r="O21" s="35">
        <f t="shared" si="7"/>
        <v>46468554948</v>
      </c>
      <c r="P21" s="35">
        <f t="shared" si="2"/>
        <v>5002870132</v>
      </c>
      <c r="Q21" s="35">
        <f t="shared" si="3"/>
        <v>5604251407</v>
      </c>
      <c r="R21" s="35">
        <f t="shared" si="4"/>
        <v>9369171</v>
      </c>
      <c r="S21" s="35">
        <f t="shared" si="5"/>
        <v>58456337134</v>
      </c>
      <c r="T21" s="35">
        <f t="shared" si="6"/>
        <v>11987782186</v>
      </c>
    </row>
    <row r="22" spans="1:23">
      <c r="A22" s="19">
        <v>43191</v>
      </c>
      <c r="B22" s="14">
        <v>80.369212088379825</v>
      </c>
      <c r="C22" s="14">
        <v>7.8398655246118176</v>
      </c>
      <c r="D22" s="14">
        <v>9.388843882334541</v>
      </c>
      <c r="E22" s="14">
        <v>1.8266807479700477E-2</v>
      </c>
      <c r="F22" s="20">
        <f t="shared" si="1"/>
        <v>2.3838116971941048</v>
      </c>
      <c r="H22" s="22">
        <v>2803532128</v>
      </c>
      <c r="I22" s="22">
        <v>275108330</v>
      </c>
      <c r="J22" s="22">
        <v>331464964</v>
      </c>
      <c r="K22" s="22">
        <v>2198038</v>
      </c>
      <c r="L22" s="21">
        <v>3516296534</v>
      </c>
      <c r="M22" s="15">
        <f t="shared" si="0"/>
        <v>712764406</v>
      </c>
      <c r="O22" s="35">
        <f t="shared" si="7"/>
        <v>46153677885</v>
      </c>
      <c r="P22" s="35">
        <f t="shared" si="2"/>
        <v>4502204497</v>
      </c>
      <c r="Q22" s="35">
        <f t="shared" si="3"/>
        <v>5391737271</v>
      </c>
      <c r="R22" s="35">
        <f t="shared" si="4"/>
        <v>10490091</v>
      </c>
      <c r="S22" s="35">
        <f t="shared" si="5"/>
        <v>57427060031</v>
      </c>
      <c r="T22" s="35">
        <f t="shared" si="6"/>
        <v>11273382146</v>
      </c>
    </row>
    <row r="23" spans="1:23">
      <c r="A23" s="19">
        <v>43221</v>
      </c>
      <c r="B23" s="14">
        <v>80.982418222468183</v>
      </c>
      <c r="C23" s="14">
        <v>7.1249131630701665</v>
      </c>
      <c r="D23" s="14">
        <v>9.5479737863634373</v>
      </c>
      <c r="E23" s="14">
        <v>2.2047019809460645E-2</v>
      </c>
      <c r="F23" s="20">
        <f>100-SUM(B23:E23)</f>
        <v>2.3226478082887496</v>
      </c>
      <c r="H23" s="22">
        <v>2492434149</v>
      </c>
      <c r="I23" s="22">
        <v>203006980</v>
      </c>
      <c r="J23" s="22">
        <v>466849196</v>
      </c>
      <c r="K23" s="22">
        <v>2483545</v>
      </c>
      <c r="L23" s="21">
        <v>3256102866</v>
      </c>
      <c r="M23" s="15">
        <f t="shared" si="0"/>
        <v>763668717</v>
      </c>
      <c r="O23" s="35">
        <f t="shared" si="7"/>
        <v>45878329777</v>
      </c>
      <c r="P23" s="35">
        <f t="shared" si="2"/>
        <v>4036420780</v>
      </c>
      <c r="Q23" s="35">
        <f t="shared" si="3"/>
        <v>5409138177</v>
      </c>
      <c r="R23" s="35">
        <f t="shared" si="4"/>
        <v>12490124</v>
      </c>
      <c r="S23" s="35">
        <f t="shared" si="5"/>
        <v>56652215201</v>
      </c>
      <c r="T23" s="35">
        <f t="shared" si="6"/>
        <v>10773885424</v>
      </c>
    </row>
    <row r="24" spans="1:23">
      <c r="A24" s="19">
        <v>43252</v>
      </c>
      <c r="B24" s="14">
        <v>81.058930937319673</v>
      </c>
      <c r="C24" s="14">
        <v>7.2079853391213575</v>
      </c>
      <c r="D24" s="14">
        <v>9.5123026535717408</v>
      </c>
      <c r="E24" s="14">
        <v>2.3875144751552807E-2</v>
      </c>
      <c r="F24" s="20">
        <f t="shared" si="1"/>
        <v>2.1969059252356686</v>
      </c>
      <c r="H24" s="22">
        <v>2661939722</v>
      </c>
      <c r="I24" s="22">
        <v>295281755</v>
      </c>
      <c r="J24" s="22">
        <v>359713860</v>
      </c>
      <c r="K24" s="22">
        <v>1849204</v>
      </c>
      <c r="L24" s="21">
        <v>3394435148</v>
      </c>
      <c r="M24" s="15">
        <f t="shared" si="0"/>
        <v>732495426</v>
      </c>
      <c r="O24" s="35">
        <f t="shared" si="7"/>
        <v>45731283874</v>
      </c>
      <c r="P24" s="35">
        <f t="shared" si="2"/>
        <v>4066552814</v>
      </c>
      <c r="Q24" s="35">
        <f t="shared" si="3"/>
        <v>5366587098</v>
      </c>
      <c r="R24" s="35">
        <f t="shared" si="4"/>
        <v>13469719</v>
      </c>
      <c r="S24" s="35">
        <f t="shared" si="5"/>
        <v>56417344041</v>
      </c>
      <c r="T24" s="35">
        <f t="shared" si="6"/>
        <v>10686060167</v>
      </c>
    </row>
    <row r="25" spans="1:23">
      <c r="A25" s="19">
        <v>43282</v>
      </c>
      <c r="B25" s="14">
        <v>81.053221757548116</v>
      </c>
      <c r="C25" s="14">
        <v>7.2940035332890716</v>
      </c>
      <c r="D25" s="14">
        <v>9.5028422255838088</v>
      </c>
      <c r="E25" s="14">
        <v>2.7086441051271948E-2</v>
      </c>
      <c r="F25" s="20">
        <f t="shared" si="1"/>
        <v>2.1228460425277405</v>
      </c>
      <c r="H25" s="22">
        <v>2558598044</v>
      </c>
      <c r="I25" s="22">
        <v>213283560</v>
      </c>
      <c r="J25" s="22">
        <v>318980034</v>
      </c>
      <c r="K25" s="22">
        <v>2593020</v>
      </c>
      <c r="L25" s="21">
        <v>3161014019</v>
      </c>
      <c r="M25" s="15">
        <f t="shared" si="0"/>
        <v>602415975</v>
      </c>
      <c r="O25" s="35">
        <f t="shared" si="7"/>
        <v>45495049601</v>
      </c>
      <c r="P25" s="35">
        <f t="shared" si="2"/>
        <v>4094113045</v>
      </c>
      <c r="Q25" s="35">
        <f t="shared" si="3"/>
        <v>5333930830</v>
      </c>
      <c r="R25" s="35">
        <f t="shared" si="4"/>
        <v>15203578</v>
      </c>
      <c r="S25" s="35">
        <f t="shared" si="5"/>
        <v>56129864965</v>
      </c>
      <c r="T25" s="35">
        <f t="shared" si="6"/>
        <v>10634815364</v>
      </c>
    </row>
    <row r="26" spans="1:23">
      <c r="A26" s="19">
        <v>43313</v>
      </c>
      <c r="B26" s="14">
        <v>80.3914994072437</v>
      </c>
      <c r="C26" s="14">
        <v>8.0751852932543837</v>
      </c>
      <c r="D26" s="14">
        <v>9.3627384538884613</v>
      </c>
      <c r="E26" s="14">
        <v>3.2947472579021642E-2</v>
      </c>
      <c r="F26" s="20">
        <f>100-SUM(B26:E26)</f>
        <v>2.1376293730344287</v>
      </c>
      <c r="H26" s="22">
        <v>2925262218</v>
      </c>
      <c r="I26" s="22">
        <v>797810341</v>
      </c>
      <c r="J26" s="22">
        <v>460920548</v>
      </c>
      <c r="K26" s="22">
        <v>3989680</v>
      </c>
      <c r="L26" s="21">
        <v>4263123666</v>
      </c>
      <c r="M26" s="15">
        <f t="shared" si="0"/>
        <v>1337861448</v>
      </c>
      <c r="O26" s="35">
        <f t="shared" si="7"/>
        <v>45482548253</v>
      </c>
      <c r="P26" s="35">
        <f t="shared" si="2"/>
        <v>4568642300</v>
      </c>
      <c r="Q26" s="35">
        <f t="shared" si="3"/>
        <v>5297092437</v>
      </c>
      <c r="R26" s="35">
        <f t="shared" si="4"/>
        <v>18640466</v>
      </c>
      <c r="S26" s="35">
        <f t="shared" si="5"/>
        <v>56576318200</v>
      </c>
      <c r="T26" s="35">
        <f t="shared" si="6"/>
        <v>11093769947</v>
      </c>
    </row>
    <row r="27" spans="1:23">
      <c r="A27" s="19">
        <v>43344</v>
      </c>
      <c r="B27" s="14">
        <v>80.735577549532024</v>
      </c>
      <c r="C27" s="14">
        <v>8.5551534932481257</v>
      </c>
      <c r="D27" s="14">
        <v>8.7018352193287196</v>
      </c>
      <c r="E27" s="14">
        <v>4.6133379469081803E-2</v>
      </c>
      <c r="F27" s="20">
        <f t="shared" si="1"/>
        <v>1.9613003584220507</v>
      </c>
      <c r="H27" s="22">
        <v>4946095672</v>
      </c>
      <c r="I27" s="22">
        <v>599567429</v>
      </c>
      <c r="J27" s="22">
        <v>238804624</v>
      </c>
      <c r="K27" s="22">
        <v>7914294</v>
      </c>
      <c r="L27" s="21">
        <v>5860039142</v>
      </c>
      <c r="M27" s="15">
        <f t="shared" si="0"/>
        <v>913943470</v>
      </c>
      <c r="O27" s="35">
        <f t="shared" si="7"/>
        <v>46178370196</v>
      </c>
      <c r="P27" s="35">
        <f t="shared" si="2"/>
        <v>4893295584</v>
      </c>
      <c r="Q27" s="35">
        <f t="shared" si="3"/>
        <v>4977193207</v>
      </c>
      <c r="R27" s="35">
        <f t="shared" si="4"/>
        <v>26386933</v>
      </c>
      <c r="S27" s="35">
        <f t="shared" si="5"/>
        <v>57197051477</v>
      </c>
      <c r="T27" s="35">
        <f t="shared" si="6"/>
        <v>11018681281</v>
      </c>
    </row>
    <row r="28" spans="1:23">
      <c r="A28" s="19">
        <v>43374</v>
      </c>
      <c r="B28" s="14">
        <v>81.422267877492004</v>
      </c>
      <c r="C28" s="14">
        <v>8.5568532168019296</v>
      </c>
      <c r="D28" s="14">
        <v>8.1198238108105887</v>
      </c>
      <c r="E28" s="14">
        <v>4.8624435161534543E-2</v>
      </c>
      <c r="F28" s="20">
        <f t="shared" si="1"/>
        <v>1.8524306597339546</v>
      </c>
      <c r="H28" s="22">
        <v>5949156309</v>
      </c>
      <c r="I28" s="22">
        <v>475988792</v>
      </c>
      <c r="J28" s="22">
        <v>296247639</v>
      </c>
      <c r="K28" s="22">
        <v>2184939</v>
      </c>
      <c r="L28" s="21">
        <v>6797532265</v>
      </c>
      <c r="M28" s="15">
        <f t="shared" si="0"/>
        <v>848375956</v>
      </c>
      <c r="O28" s="35">
        <f t="shared" si="7"/>
        <v>47421942979</v>
      </c>
      <c r="P28" s="35">
        <f t="shared" si="2"/>
        <v>4983680950</v>
      </c>
      <c r="Q28" s="35">
        <f t="shared" si="3"/>
        <v>4729146360</v>
      </c>
      <c r="R28" s="35">
        <f t="shared" si="4"/>
        <v>28319835</v>
      </c>
      <c r="S28" s="35">
        <f t="shared" si="5"/>
        <v>58241988422</v>
      </c>
      <c r="T28" s="35">
        <f t="shared" si="6"/>
        <v>10820045443</v>
      </c>
    </row>
    <row r="29" spans="1:23">
      <c r="A29" s="19">
        <v>43405</v>
      </c>
      <c r="B29" s="14">
        <v>81.714298841495065</v>
      </c>
      <c r="C29" s="14">
        <v>8.8663258630163213</v>
      </c>
      <c r="D29" s="14">
        <v>7.5659927105879303</v>
      </c>
      <c r="E29" s="14">
        <v>5.2775978801226302E-2</v>
      </c>
      <c r="F29" s="20">
        <f t="shared" si="1"/>
        <v>1.8006066060994499</v>
      </c>
      <c r="H29" s="22">
        <v>4686424576</v>
      </c>
      <c r="I29" s="22">
        <v>305755459</v>
      </c>
      <c r="J29" s="22">
        <v>163242612</v>
      </c>
      <c r="K29" s="22">
        <v>1521872</v>
      </c>
      <c r="L29" s="21">
        <v>5222440249</v>
      </c>
      <c r="M29" s="15">
        <f t="shared" si="0"/>
        <v>536015673</v>
      </c>
      <c r="O29" s="35">
        <f t="shared" si="7"/>
        <v>45663984761</v>
      </c>
      <c r="P29" s="35">
        <f t="shared" si="2"/>
        <v>4954723651</v>
      </c>
      <c r="Q29" s="35">
        <f t="shared" si="3"/>
        <v>4228065109</v>
      </c>
      <c r="R29" s="35">
        <f t="shared" si="4"/>
        <v>29492531</v>
      </c>
      <c r="S29" s="35">
        <f t="shared" si="5"/>
        <v>55882492791</v>
      </c>
      <c r="T29" s="35">
        <f t="shared" si="6"/>
        <v>10218508030</v>
      </c>
    </row>
    <row r="30" spans="1:23">
      <c r="A30" s="19">
        <v>43435</v>
      </c>
      <c r="B30" s="14">
        <v>81.833806531831428</v>
      </c>
      <c r="C30" s="14">
        <v>9.0237065686025151</v>
      </c>
      <c r="D30" s="14">
        <v>7.2565996130831518</v>
      </c>
      <c r="E30" s="14">
        <v>5.8455417917568961E-2</v>
      </c>
      <c r="F30" s="20">
        <f t="shared" si="1"/>
        <v>1.827431868565327</v>
      </c>
      <c r="H30" s="22">
        <v>3674751741</v>
      </c>
      <c r="I30" s="22">
        <v>167687310</v>
      </c>
      <c r="J30" s="22">
        <v>93428197</v>
      </c>
      <c r="K30" s="22">
        <v>2081365</v>
      </c>
      <c r="L30" s="21">
        <v>4009738811</v>
      </c>
      <c r="M30" s="15">
        <f t="shared" si="0"/>
        <v>334987070</v>
      </c>
      <c r="O30" s="35">
        <f t="shared" si="7"/>
        <v>43222720056</v>
      </c>
      <c r="P30" s="35">
        <f t="shared" si="2"/>
        <v>4766112679</v>
      </c>
      <c r="Q30" s="35">
        <f t="shared" si="3"/>
        <v>3832767739</v>
      </c>
      <c r="R30" s="35">
        <f t="shared" si="4"/>
        <v>30874797</v>
      </c>
      <c r="S30" s="35">
        <f t="shared" si="5"/>
        <v>52817695039</v>
      </c>
      <c r="T30" s="35">
        <f t="shared" si="6"/>
        <v>9594974983</v>
      </c>
    </row>
    <row r="31" spans="1:23">
      <c r="A31" s="19">
        <v>43466</v>
      </c>
      <c r="B31" s="14">
        <v>79.880846798697405</v>
      </c>
      <c r="C31" s="14">
        <v>10.496220118727191</v>
      </c>
      <c r="D31" s="14">
        <v>7.744830054110392</v>
      </c>
      <c r="E31" s="14">
        <v>6.0685828724431234E-2</v>
      </c>
      <c r="F31" s="20">
        <f t="shared" si="1"/>
        <v>1.817417199740575</v>
      </c>
      <c r="H31" s="22">
        <v>2762464386</v>
      </c>
      <c r="I31" s="22">
        <v>931914855</v>
      </c>
      <c r="J31" s="22">
        <v>473644401</v>
      </c>
      <c r="K31" s="22">
        <v>1785470</v>
      </c>
      <c r="L31" s="21">
        <v>4231211811</v>
      </c>
      <c r="M31" s="15">
        <f t="shared" si="0"/>
        <v>1468747425</v>
      </c>
      <c r="O31" s="35">
        <f t="shared" si="7"/>
        <v>41526878182</v>
      </c>
      <c r="P31" s="35">
        <f t="shared" si="2"/>
        <v>5456567772</v>
      </c>
      <c r="Q31" s="35">
        <f t="shared" si="3"/>
        <v>4026229404</v>
      </c>
      <c r="R31" s="35">
        <f t="shared" si="4"/>
        <v>31548151</v>
      </c>
      <c r="S31" s="35">
        <f t="shared" si="5"/>
        <v>51986035680</v>
      </c>
      <c r="T31" s="35">
        <f t="shared" si="6"/>
        <v>10459157498</v>
      </c>
    </row>
    <row r="32" spans="1:23">
      <c r="A32" s="19">
        <v>43497</v>
      </c>
      <c r="B32" s="14">
        <v>77.232040304041121</v>
      </c>
      <c r="C32" s="14">
        <v>12.468781687858309</v>
      </c>
      <c r="D32" s="14">
        <v>8.522320688599752</v>
      </c>
      <c r="E32" s="14">
        <v>6.3203813388786223E-2</v>
      </c>
      <c r="F32" s="20">
        <f t="shared" si="1"/>
        <v>1.7136535061120384</v>
      </c>
      <c r="H32" s="22">
        <v>1937650419</v>
      </c>
      <c r="I32" s="22">
        <v>1382516911</v>
      </c>
      <c r="J32" s="22">
        <v>736241989</v>
      </c>
      <c r="K32" s="22">
        <v>3845239</v>
      </c>
      <c r="L32" s="21">
        <v>4115905954</v>
      </c>
      <c r="M32" s="15">
        <f t="shared" si="0"/>
        <v>2178255535</v>
      </c>
      <c r="O32" s="35">
        <f t="shared" si="7"/>
        <v>41090807371</v>
      </c>
      <c r="P32" s="35">
        <f t="shared" si="2"/>
        <v>6633934627</v>
      </c>
      <c r="Q32" s="35">
        <f t="shared" si="3"/>
        <v>4534245585</v>
      </c>
      <c r="R32" s="35">
        <f t="shared" si="4"/>
        <v>33627180</v>
      </c>
      <c r="S32" s="35">
        <f t="shared" si="5"/>
        <v>53204351931</v>
      </c>
      <c r="T32" s="35">
        <f t="shared" si="6"/>
        <v>12113544560</v>
      </c>
    </row>
    <row r="33" spans="1:20">
      <c r="A33" s="19">
        <v>43525</v>
      </c>
      <c r="B33" s="14">
        <v>76.358615594472212</v>
      </c>
      <c r="C33" s="14">
        <v>13.800129680653692</v>
      </c>
      <c r="D33" s="14">
        <v>8.103966152522684</v>
      </c>
      <c r="E33" s="14">
        <v>7.0063578936216689E-2</v>
      </c>
      <c r="F33" s="20">
        <f t="shared" si="1"/>
        <v>1.6672249934151893</v>
      </c>
      <c r="H33" s="22">
        <v>2631336631</v>
      </c>
      <c r="I33" s="22">
        <v>1586550793</v>
      </c>
      <c r="J33" s="22">
        <v>308822042</v>
      </c>
      <c r="K33" s="22">
        <v>4282919</v>
      </c>
      <c r="L33" s="21">
        <v>4595390432</v>
      </c>
      <c r="M33" s="15">
        <f t="shared" si="0"/>
        <v>1964053801</v>
      </c>
      <c r="O33" s="35">
        <f t="shared" si="7"/>
        <v>40029645995</v>
      </c>
      <c r="P33" s="35">
        <f t="shared" si="2"/>
        <v>7234472515</v>
      </c>
      <c r="Q33" s="35">
        <f t="shared" si="3"/>
        <v>4248360106</v>
      </c>
      <c r="R33" s="35">
        <f t="shared" si="4"/>
        <v>36729585</v>
      </c>
      <c r="S33" s="35">
        <f t="shared" si="5"/>
        <v>52423230897</v>
      </c>
      <c r="T33" s="35">
        <f t="shared" si="6"/>
        <v>12393584902</v>
      </c>
    </row>
    <row r="34" spans="1:20">
      <c r="A34" s="19">
        <v>43556</v>
      </c>
      <c r="B34" s="14">
        <v>75.505695889553976</v>
      </c>
      <c r="C34" s="14">
        <v>14.62864585977286</v>
      </c>
      <c r="D34" s="14">
        <v>8.2298792350550958</v>
      </c>
      <c r="E34" s="14">
        <v>7.5711151775402774E-2</v>
      </c>
      <c r="F34" s="20">
        <f t="shared" si="1"/>
        <v>1.5600678638426615</v>
      </c>
      <c r="H34" s="22">
        <v>2404613359</v>
      </c>
      <c r="I34" s="22">
        <v>718783363</v>
      </c>
      <c r="J34" s="22">
        <v>402727308</v>
      </c>
      <c r="K34" s="22">
        <v>5207018</v>
      </c>
      <c r="L34" s="21">
        <v>3580142795</v>
      </c>
      <c r="M34" s="15">
        <f t="shared" si="0"/>
        <v>1175529436</v>
      </c>
      <c r="O34" s="35">
        <f t="shared" si="7"/>
        <v>39630727226</v>
      </c>
      <c r="P34" s="35">
        <f t="shared" si="2"/>
        <v>7678147548</v>
      </c>
      <c r="Q34" s="35">
        <f t="shared" si="3"/>
        <v>4319622450</v>
      </c>
      <c r="R34" s="35">
        <f t="shared" si="4"/>
        <v>39738565</v>
      </c>
      <c r="S34" s="35">
        <f t="shared" si="5"/>
        <v>52487077158</v>
      </c>
      <c r="T34" s="35">
        <f t="shared" si="6"/>
        <v>12856349932</v>
      </c>
    </row>
    <row r="35" spans="1:20">
      <c r="A35" s="19">
        <v>43586</v>
      </c>
      <c r="B35" s="14">
        <v>75.491270688097771</v>
      </c>
      <c r="C35" s="14">
        <v>15.170275142310247</v>
      </c>
      <c r="D35" s="14">
        <v>7.8102292197986296</v>
      </c>
      <c r="E35" s="14">
        <v>7.8758775112156107E-2</v>
      </c>
      <c r="F35" s="20">
        <f t="shared" si="1"/>
        <v>1.4494661746812056</v>
      </c>
      <c r="H35" s="22">
        <v>3016445014</v>
      </c>
      <c r="I35" s="22">
        <v>594115911</v>
      </c>
      <c r="J35" s="22">
        <v>301584010</v>
      </c>
      <c r="K35" s="22">
        <v>4637744</v>
      </c>
      <c r="L35" s="21">
        <v>3960276936</v>
      </c>
      <c r="M35" s="15">
        <f t="shared" si="0"/>
        <v>943831922</v>
      </c>
      <c r="O35" s="35">
        <f t="shared" si="7"/>
        <v>40154738091</v>
      </c>
      <c r="P35" s="35">
        <f t="shared" si="2"/>
        <v>8069256479</v>
      </c>
      <c r="Q35" s="35">
        <f t="shared" si="3"/>
        <v>4154357264</v>
      </c>
      <c r="R35" s="35">
        <f t="shared" si="4"/>
        <v>41892764</v>
      </c>
      <c r="S35" s="35">
        <f t="shared" si="5"/>
        <v>53191251228</v>
      </c>
      <c r="T35" s="35">
        <f t="shared" si="6"/>
        <v>13036513137</v>
      </c>
    </row>
    <row r="36" spans="1:20">
      <c r="A36" s="19">
        <v>43617</v>
      </c>
      <c r="B36" s="14">
        <v>75.731854320266848</v>
      </c>
      <c r="C36" s="14">
        <v>15.304282038162519</v>
      </c>
      <c r="D36" s="14">
        <v>7.480724532198864</v>
      </c>
      <c r="E36" s="14">
        <v>8.6149646231629295E-2</v>
      </c>
      <c r="F36" s="20">
        <f t="shared" si="1"/>
        <v>1.3969894631401445</v>
      </c>
      <c r="H36" s="22">
        <v>2425048414</v>
      </c>
      <c r="I36" s="22">
        <v>292828750</v>
      </c>
      <c r="J36" s="22">
        <v>148405639</v>
      </c>
      <c r="K36" s="22">
        <v>5365448</v>
      </c>
      <c r="L36" s="21">
        <v>2912655554</v>
      </c>
      <c r="M36" s="15">
        <f t="shared" si="0"/>
        <v>487607140</v>
      </c>
      <c r="O36" s="35">
        <f t="shared" si="7"/>
        <v>39917846783</v>
      </c>
      <c r="P36" s="35">
        <f t="shared" si="2"/>
        <v>8066803474</v>
      </c>
      <c r="Q36" s="35">
        <f t="shared" si="3"/>
        <v>3943049043</v>
      </c>
      <c r="R36" s="35">
        <f t="shared" si="4"/>
        <v>45409008</v>
      </c>
      <c r="S36" s="35">
        <f t="shared" si="5"/>
        <v>52709471634</v>
      </c>
      <c r="T36" s="35">
        <f t="shared" si="6"/>
        <v>12791624851</v>
      </c>
    </row>
    <row r="37" spans="1:20">
      <c r="A37" s="19">
        <v>43647</v>
      </c>
      <c r="B37" s="14">
        <v>75.695592846827736</v>
      </c>
      <c r="C37" s="14">
        <v>15.739687426046853</v>
      </c>
      <c r="D37" s="14">
        <v>7.090671813856253</v>
      </c>
      <c r="E37" s="14">
        <v>0.10449917711486709</v>
      </c>
      <c r="F37" s="20">
        <f t="shared" si="1"/>
        <v>1.3695487361543002</v>
      </c>
      <c r="H37" s="22">
        <v>2546547739</v>
      </c>
      <c r="I37" s="22">
        <v>444251983</v>
      </c>
      <c r="J37" s="22">
        <v>114046985</v>
      </c>
      <c r="K37" s="22">
        <v>12274708</v>
      </c>
      <c r="L37" s="21">
        <v>3170330657</v>
      </c>
      <c r="M37" s="15">
        <f t="shared" si="0"/>
        <v>623782918</v>
      </c>
      <c r="O37" s="35">
        <f t="shared" si="7"/>
        <v>39905796478</v>
      </c>
      <c r="P37" s="35">
        <f t="shared" si="2"/>
        <v>8297771897</v>
      </c>
      <c r="Q37" s="35">
        <f t="shared" si="3"/>
        <v>3738115994</v>
      </c>
      <c r="R37" s="35">
        <f t="shared" si="4"/>
        <v>55090696</v>
      </c>
      <c r="S37" s="35">
        <f t="shared" si="5"/>
        <v>52718788272</v>
      </c>
      <c r="T37" s="35">
        <f t="shared" si="6"/>
        <v>12812991794</v>
      </c>
    </row>
    <row r="38" spans="1:20">
      <c r="A38" s="19">
        <v>43678</v>
      </c>
      <c r="B38" s="14">
        <v>74.211954717845785</v>
      </c>
      <c r="C38" s="14">
        <v>17.355968707734807</v>
      </c>
      <c r="D38" s="14">
        <v>6.9971125572987596</v>
      </c>
      <c r="E38" s="14">
        <v>0.11045323556011853</v>
      </c>
      <c r="F38" s="20">
        <f t="shared" si="1"/>
        <v>1.3245107815605337</v>
      </c>
      <c r="H38" s="22">
        <v>2461520114</v>
      </c>
      <c r="I38" s="22">
        <v>1724361723</v>
      </c>
      <c r="J38" s="22">
        <v>441619063</v>
      </c>
      <c r="K38" s="22">
        <v>7602498</v>
      </c>
      <c r="L38" s="21">
        <v>4692184414</v>
      </c>
      <c r="M38" s="15">
        <f t="shared" si="0"/>
        <v>2230664300</v>
      </c>
      <c r="O38" s="35">
        <f t="shared" si="7"/>
        <v>39442054374</v>
      </c>
      <c r="P38" s="35">
        <f t="shared" si="2"/>
        <v>9224323279</v>
      </c>
      <c r="Q38" s="35">
        <f t="shared" si="3"/>
        <v>3718814509</v>
      </c>
      <c r="R38" s="35">
        <f t="shared" si="4"/>
        <v>58703514</v>
      </c>
      <c r="S38" s="35">
        <f t="shared" si="5"/>
        <v>53147849020</v>
      </c>
      <c r="T38" s="35">
        <f t="shared" si="6"/>
        <v>13705794646</v>
      </c>
    </row>
    <row r="39" spans="1:20">
      <c r="A39" s="19">
        <v>43709</v>
      </c>
      <c r="B39" s="14">
        <v>73.809004780979933</v>
      </c>
      <c r="C39" s="14">
        <v>17.950118709073912</v>
      </c>
      <c r="D39" s="14">
        <v>6.8116578695826089</v>
      </c>
      <c r="E39" s="14">
        <v>0.10217495320331278</v>
      </c>
      <c r="F39" s="20">
        <f t="shared" si="1"/>
        <v>1.3270436871602413</v>
      </c>
      <c r="H39" s="22">
        <v>4731522285</v>
      </c>
      <c r="I39" s="22">
        <v>915244621</v>
      </c>
      <c r="J39" s="22">
        <v>140201231</v>
      </c>
      <c r="K39" s="22">
        <v>3513992</v>
      </c>
      <c r="L39" s="21">
        <v>5859478681</v>
      </c>
      <c r="M39" s="15">
        <f t="shared" ref="M39:M69" si="8">L39-H39</f>
        <v>1127956396</v>
      </c>
      <c r="O39" s="35">
        <f t="shared" si="7"/>
        <v>39227480987</v>
      </c>
      <c r="P39" s="35">
        <f t="shared" si="2"/>
        <v>9540000471</v>
      </c>
      <c r="Q39" s="35">
        <f t="shared" si="3"/>
        <v>3620211116</v>
      </c>
      <c r="R39" s="35">
        <f t="shared" si="4"/>
        <v>54303212</v>
      </c>
      <c r="S39" s="35">
        <f t="shared" si="5"/>
        <v>53147288559</v>
      </c>
      <c r="T39" s="35">
        <f t="shared" si="6"/>
        <v>13919807572</v>
      </c>
    </row>
    <row r="40" spans="1:20">
      <c r="A40" s="19">
        <v>43739</v>
      </c>
      <c r="B40" s="14">
        <v>73.269893887011321</v>
      </c>
      <c r="C40" s="14">
        <v>18.579724484806629</v>
      </c>
      <c r="D40" s="14">
        <v>6.7456022710510419</v>
      </c>
      <c r="E40" s="14">
        <v>0.1049050671489747</v>
      </c>
      <c r="F40" s="20">
        <f t="shared" si="1"/>
        <v>1.2998742899820286</v>
      </c>
      <c r="H40" s="22">
        <v>5337490564</v>
      </c>
      <c r="I40" s="22">
        <v>728157654</v>
      </c>
      <c r="J40" s="22">
        <v>231206555</v>
      </c>
      <c r="K40" s="22">
        <v>3170393</v>
      </c>
      <c r="L40" s="21">
        <v>6353762953</v>
      </c>
      <c r="M40" s="15">
        <f t="shared" si="8"/>
        <v>1016272389</v>
      </c>
      <c r="O40" s="35">
        <f t="shared" si="7"/>
        <v>38615815242</v>
      </c>
      <c r="P40" s="35">
        <f t="shared" si="2"/>
        <v>9792169333</v>
      </c>
      <c r="Q40" s="35">
        <f t="shared" si="3"/>
        <v>3555170032</v>
      </c>
      <c r="R40" s="35">
        <f t="shared" si="4"/>
        <v>55288666</v>
      </c>
      <c r="S40" s="35">
        <f t="shared" si="5"/>
        <v>52703519247</v>
      </c>
      <c r="T40" s="35">
        <f t="shared" si="6"/>
        <v>14087704005</v>
      </c>
    </row>
    <row r="41" spans="1:20">
      <c r="A41" s="19">
        <v>43770</v>
      </c>
      <c r="B41" s="14">
        <v>72.861567771405845</v>
      </c>
      <c r="C41" s="14">
        <v>19.072403000115713</v>
      </c>
      <c r="D41" s="14">
        <v>6.6986492717594146</v>
      </c>
      <c r="E41" s="14">
        <v>0.11291615222650318</v>
      </c>
      <c r="F41" s="20">
        <f t="shared" si="1"/>
        <v>1.2544638044925165</v>
      </c>
      <c r="H41" s="22">
        <v>4795114357</v>
      </c>
      <c r="I41" s="22">
        <v>650197077</v>
      </c>
      <c r="J41" s="22">
        <v>168274279</v>
      </c>
      <c r="K41" s="22">
        <v>6245943</v>
      </c>
      <c r="L41" s="21">
        <v>5666959461</v>
      </c>
      <c r="M41" s="15">
        <f t="shared" si="8"/>
        <v>871845104</v>
      </c>
      <c r="O41" s="35">
        <f t="shared" si="7"/>
        <v>38724505023</v>
      </c>
      <c r="P41" s="35">
        <f t="shared" si="2"/>
        <v>10136610951</v>
      </c>
      <c r="Q41" s="35">
        <f t="shared" si="3"/>
        <v>3560201699</v>
      </c>
      <c r="R41" s="35">
        <f t="shared" si="4"/>
        <v>60012737</v>
      </c>
      <c r="S41" s="35">
        <f t="shared" si="5"/>
        <v>53148038459</v>
      </c>
      <c r="T41" s="35">
        <f t="shared" si="6"/>
        <v>14423533436</v>
      </c>
    </row>
    <row r="42" spans="1:20">
      <c r="A42" s="19">
        <v>43800</v>
      </c>
      <c r="B42" s="14">
        <v>72.136543914541292</v>
      </c>
      <c r="C42" s="14">
        <v>19.654487192762467</v>
      </c>
      <c r="D42" s="14">
        <v>6.8811619593516031</v>
      </c>
      <c r="E42" s="14">
        <v>0.13587075493639236</v>
      </c>
      <c r="F42" s="20">
        <f t="shared" si="1"/>
        <v>1.1919361784082554</v>
      </c>
      <c r="H42" s="22">
        <v>3726535891</v>
      </c>
      <c r="I42" s="22">
        <v>596152499</v>
      </c>
      <c r="J42" s="22">
        <v>232127381</v>
      </c>
      <c r="K42" s="22">
        <v>15104615</v>
      </c>
      <c r="L42" s="21">
        <v>4615702259</v>
      </c>
      <c r="M42" s="15">
        <f t="shared" si="8"/>
        <v>889166368</v>
      </c>
      <c r="O42" s="35">
        <f t="shared" si="7"/>
        <v>38776289173</v>
      </c>
      <c r="P42" s="35">
        <f t="shared" si="2"/>
        <v>10565076140</v>
      </c>
      <c r="Q42" s="35">
        <f t="shared" si="3"/>
        <v>3698900883</v>
      </c>
      <c r="R42" s="35">
        <f t="shared" si="4"/>
        <v>73035987</v>
      </c>
      <c r="S42" s="35">
        <f t="shared" si="5"/>
        <v>53754001907</v>
      </c>
      <c r="T42" s="35">
        <f t="shared" si="6"/>
        <v>14977712734</v>
      </c>
    </row>
    <row r="43" spans="1:20">
      <c r="A43" s="19">
        <v>43831</v>
      </c>
      <c r="B43" s="14">
        <v>73.136976658243455</v>
      </c>
      <c r="C43" s="14">
        <v>19.169911981909809</v>
      </c>
      <c r="D43" s="14">
        <v>6.3152756680017106</v>
      </c>
      <c r="E43" s="14">
        <v>0.20392410251232462</v>
      </c>
      <c r="F43" s="20">
        <f t="shared" si="1"/>
        <v>1.1739115893327039</v>
      </c>
      <c r="H43" s="22">
        <v>2567371421</v>
      </c>
      <c r="I43" s="22">
        <v>479344991</v>
      </c>
      <c r="J43" s="22">
        <v>106175863</v>
      </c>
      <c r="K43" s="22">
        <v>36323465</v>
      </c>
      <c r="L43" s="21">
        <v>3229183444</v>
      </c>
      <c r="M43" s="15">
        <f t="shared" si="8"/>
        <v>661812023</v>
      </c>
      <c r="O43" s="35">
        <f t="shared" si="7"/>
        <v>38581196208</v>
      </c>
      <c r="P43" s="35">
        <f t="shared" si="2"/>
        <v>10112506276</v>
      </c>
      <c r="Q43" s="35">
        <f t="shared" si="3"/>
        <v>3331432345</v>
      </c>
      <c r="R43" s="35">
        <f t="shared" si="4"/>
        <v>107573982</v>
      </c>
      <c r="S43" s="35">
        <f t="shared" si="5"/>
        <v>52751973540</v>
      </c>
      <c r="T43" s="35">
        <f t="shared" si="6"/>
        <v>14170777332</v>
      </c>
    </row>
    <row r="44" spans="1:20">
      <c r="A44" s="19">
        <v>43862</v>
      </c>
      <c r="B44" s="14">
        <v>73.678654241323471</v>
      </c>
      <c r="C44" s="14">
        <v>19.381168722874328</v>
      </c>
      <c r="D44" s="14">
        <v>5.484524226096549</v>
      </c>
      <c r="E44" s="14">
        <v>0.29843994599939783</v>
      </c>
      <c r="F44" s="20">
        <f t="shared" si="1"/>
        <v>1.1572128637062633</v>
      </c>
      <c r="H44" s="22">
        <v>1269342275</v>
      </c>
      <c r="I44" s="22">
        <v>1242995184</v>
      </c>
      <c r="J44" s="22">
        <v>226985961</v>
      </c>
      <c r="K44" s="22">
        <v>49839755</v>
      </c>
      <c r="L44" s="21">
        <v>2821024703</v>
      </c>
      <c r="M44" s="15">
        <f t="shared" si="8"/>
        <v>1551682428</v>
      </c>
      <c r="O44" s="35">
        <f t="shared" si="7"/>
        <v>37912888064</v>
      </c>
      <c r="P44" s="35">
        <f t="shared" si="2"/>
        <v>9972984549</v>
      </c>
      <c r="Q44" s="35">
        <f t="shared" si="3"/>
        <v>2822176317</v>
      </c>
      <c r="R44" s="35">
        <f t="shared" si="4"/>
        <v>153568498</v>
      </c>
      <c r="S44" s="35">
        <f t="shared" si="5"/>
        <v>51457092289</v>
      </c>
      <c r="T44" s="35">
        <f t="shared" si="6"/>
        <v>13544204225</v>
      </c>
    </row>
    <row r="45" spans="1:20">
      <c r="A45" s="19">
        <v>43891</v>
      </c>
      <c r="B45" s="14">
        <v>75.705785914694829</v>
      </c>
      <c r="C45" s="14">
        <v>17.593288476621165</v>
      </c>
      <c r="D45" s="14">
        <v>5.145244061450633</v>
      </c>
      <c r="E45" s="14">
        <v>0.39788831807980857</v>
      </c>
      <c r="F45" s="20">
        <f t="shared" si="1"/>
        <v>1.1577932291535689</v>
      </c>
      <c r="H45" s="22">
        <v>2185438827</v>
      </c>
      <c r="I45" s="22">
        <v>320530448</v>
      </c>
      <c r="J45" s="22">
        <v>33040387</v>
      </c>
      <c r="K45" s="22">
        <v>47630384</v>
      </c>
      <c r="L45" s="21">
        <v>2628559395</v>
      </c>
      <c r="M45" s="15">
        <f t="shared" si="8"/>
        <v>443120568</v>
      </c>
      <c r="O45" s="35">
        <f t="shared" si="7"/>
        <v>37466990260</v>
      </c>
      <c r="P45" s="35">
        <f t="shared" si="2"/>
        <v>8706964204</v>
      </c>
      <c r="Q45" s="35">
        <f t="shared" si="3"/>
        <v>2546394662</v>
      </c>
      <c r="R45" s="35">
        <f t="shared" si="4"/>
        <v>196915963</v>
      </c>
      <c r="S45" s="35">
        <f t="shared" si="5"/>
        <v>49490261252</v>
      </c>
      <c r="T45" s="35">
        <f t="shared" si="6"/>
        <v>12023270992</v>
      </c>
    </row>
    <row r="46" spans="1:20">
      <c r="A46" s="19">
        <v>43922</v>
      </c>
      <c r="B46" s="14">
        <v>76.906327585753189</v>
      </c>
      <c r="C46" s="14">
        <v>16.900455574774298</v>
      </c>
      <c r="D46" s="14">
        <v>4.5112268822322328</v>
      </c>
      <c r="E46" s="14">
        <v>0.5233575933308523</v>
      </c>
      <c r="F46" s="20">
        <f t="shared" si="1"/>
        <v>1.1586323639094189</v>
      </c>
      <c r="H46" s="22">
        <v>2241027795</v>
      </c>
      <c r="I46" s="22">
        <v>209383048</v>
      </c>
      <c r="J46" s="22">
        <v>44502688</v>
      </c>
      <c r="K46" s="22">
        <v>62145591</v>
      </c>
      <c r="L46" s="21">
        <v>2594878964</v>
      </c>
      <c r="M46" s="15">
        <f t="shared" si="8"/>
        <v>353851169</v>
      </c>
      <c r="O46" s="35">
        <f t="shared" si="7"/>
        <v>37303404696</v>
      </c>
      <c r="P46" s="35">
        <f t="shared" si="2"/>
        <v>8197563889</v>
      </c>
      <c r="Q46" s="35">
        <f t="shared" si="3"/>
        <v>2188170042</v>
      </c>
      <c r="R46" s="35">
        <f t="shared" si="4"/>
        <v>253854536</v>
      </c>
      <c r="S46" s="35">
        <f t="shared" si="5"/>
        <v>48504997421</v>
      </c>
      <c r="T46" s="35">
        <f t="shared" si="6"/>
        <v>11201592725</v>
      </c>
    </row>
    <row r="47" spans="1:20">
      <c r="A47" s="19">
        <v>43952</v>
      </c>
      <c r="B47" s="14">
        <v>77.258229075394595</v>
      </c>
      <c r="C47" s="14">
        <v>16.630220969445617</v>
      </c>
      <c r="D47" s="14">
        <v>4.3255914681184588</v>
      </c>
      <c r="E47" s="14">
        <v>0.61481830604445398</v>
      </c>
      <c r="F47" s="20">
        <f t="shared" si="1"/>
        <v>1.171140180996872</v>
      </c>
      <c r="H47" s="22">
        <v>2709977742</v>
      </c>
      <c r="I47" s="22">
        <v>360316270</v>
      </c>
      <c r="J47" s="22">
        <v>184823046</v>
      </c>
      <c r="K47" s="22">
        <v>45203111</v>
      </c>
      <c r="L47" s="21">
        <v>3342638133</v>
      </c>
      <c r="M47" s="15">
        <f t="shared" si="8"/>
        <v>632660391</v>
      </c>
      <c r="O47" s="35">
        <f t="shared" si="7"/>
        <v>36996937424</v>
      </c>
      <c r="P47" s="35">
        <f t="shared" si="2"/>
        <v>7963764248</v>
      </c>
      <c r="Q47" s="35">
        <f t="shared" si="3"/>
        <v>2071409078</v>
      </c>
      <c r="R47" s="35">
        <f t="shared" si="4"/>
        <v>294419903</v>
      </c>
      <c r="S47" s="35">
        <f t="shared" si="5"/>
        <v>47887358618</v>
      </c>
      <c r="T47" s="35">
        <f t="shared" si="6"/>
        <v>10890421194</v>
      </c>
    </row>
    <row r="48" spans="1:20">
      <c r="A48" s="19">
        <v>43983</v>
      </c>
      <c r="B48" s="14">
        <v>76.786173631742273</v>
      </c>
      <c r="C48" s="14">
        <v>17.053475019065903</v>
      </c>
      <c r="D48" s="14">
        <v>4.3472218382766021</v>
      </c>
      <c r="E48" s="14">
        <v>0.66006619996748217</v>
      </c>
      <c r="F48" s="20">
        <f t="shared" si="1"/>
        <v>1.1530633109477435</v>
      </c>
      <c r="H48" s="22">
        <v>2937836304</v>
      </c>
      <c r="I48" s="22">
        <v>659603555</v>
      </c>
      <c r="J48" s="22">
        <v>200593145</v>
      </c>
      <c r="K48" s="22">
        <v>33384652</v>
      </c>
      <c r="L48" s="21">
        <v>3874860050</v>
      </c>
      <c r="M48" s="15">
        <f t="shared" si="8"/>
        <v>937023746</v>
      </c>
      <c r="O48" s="35">
        <f t="shared" si="7"/>
        <v>37509725314</v>
      </c>
      <c r="P48" s="35">
        <f t="shared" si="2"/>
        <v>8330539053</v>
      </c>
      <c r="Q48" s="35">
        <f t="shared" si="3"/>
        <v>2123596584</v>
      </c>
      <c r="R48" s="35">
        <f t="shared" si="4"/>
        <v>322439107</v>
      </c>
      <c r="S48" s="35">
        <f t="shared" si="5"/>
        <v>48849563114</v>
      </c>
      <c r="T48" s="35">
        <f t="shared" si="6"/>
        <v>11339837800</v>
      </c>
    </row>
    <row r="49" spans="1:20">
      <c r="A49" s="19">
        <v>44013</v>
      </c>
      <c r="B49" s="14">
        <v>75.798983475331298</v>
      </c>
      <c r="C49" s="14">
        <v>17.95102322184313</v>
      </c>
      <c r="D49" s="14">
        <v>4.4345514265077828</v>
      </c>
      <c r="E49" s="14">
        <v>0.7339736422435178</v>
      </c>
      <c r="F49" s="20">
        <f t="shared" si="1"/>
        <v>1.0814682340742792</v>
      </c>
      <c r="H49" s="22">
        <v>3257947069</v>
      </c>
      <c r="I49" s="22">
        <v>1165381823</v>
      </c>
      <c r="J49" s="22">
        <v>226539715</v>
      </c>
      <c r="K49" s="22">
        <v>59936308</v>
      </c>
      <c r="L49" s="21">
        <v>4745077104</v>
      </c>
      <c r="M49" s="15">
        <f t="shared" si="8"/>
        <v>1487130035</v>
      </c>
      <c r="O49" s="35">
        <f t="shared" si="7"/>
        <v>38221124644</v>
      </c>
      <c r="P49" s="35">
        <f t="shared" si="2"/>
        <v>9051668893</v>
      </c>
      <c r="Q49" s="35">
        <f t="shared" si="3"/>
        <v>2236089314</v>
      </c>
      <c r="R49" s="35">
        <f t="shared" si="4"/>
        <v>370100707</v>
      </c>
      <c r="S49" s="35">
        <f t="shared" si="5"/>
        <v>50424309561</v>
      </c>
      <c r="T49" s="35">
        <f t="shared" si="6"/>
        <v>12203184917</v>
      </c>
    </row>
    <row r="50" spans="1:20">
      <c r="A50" s="19">
        <v>44044</v>
      </c>
      <c r="B50" s="14">
        <v>76.797323432163566</v>
      </c>
      <c r="C50" s="14">
        <v>17.572195879824353</v>
      </c>
      <c r="D50" s="14">
        <v>3.8280933107022936</v>
      </c>
      <c r="E50" s="14">
        <v>0.76872848711460451</v>
      </c>
      <c r="F50" s="20">
        <f t="shared" si="1"/>
        <v>1.0336588901951842</v>
      </c>
      <c r="H50" s="22">
        <v>2744877918</v>
      </c>
      <c r="I50" s="22">
        <v>1483051444</v>
      </c>
      <c r="J50" s="22">
        <v>124861579</v>
      </c>
      <c r="K50" s="22">
        <v>22927363</v>
      </c>
      <c r="L50" s="21">
        <v>4405739249</v>
      </c>
      <c r="M50" s="15">
        <f t="shared" si="8"/>
        <v>1660861331</v>
      </c>
      <c r="O50" s="35">
        <f t="shared" si="7"/>
        <v>38504482448</v>
      </c>
      <c r="P50" s="35">
        <f t="shared" si="2"/>
        <v>8810358614</v>
      </c>
      <c r="Q50" s="35">
        <f t="shared" si="3"/>
        <v>1919331830</v>
      </c>
      <c r="R50" s="35">
        <f t="shared" si="4"/>
        <v>385425572</v>
      </c>
      <c r="S50" s="35">
        <f t="shared" si="5"/>
        <v>50137864396</v>
      </c>
      <c r="T50" s="35">
        <f t="shared" si="6"/>
        <v>11633381948</v>
      </c>
    </row>
    <row r="51" spans="1:20">
      <c r="A51" s="19">
        <v>44075</v>
      </c>
      <c r="B51" s="14">
        <v>76.074466418651838</v>
      </c>
      <c r="C51" s="14">
        <v>18.166841078882168</v>
      </c>
      <c r="D51" s="14">
        <v>3.8740971005301916</v>
      </c>
      <c r="E51" s="14">
        <v>0.84544167801561565</v>
      </c>
      <c r="F51" s="20">
        <f t="shared" si="1"/>
        <v>1.0391537239201796</v>
      </c>
      <c r="H51" s="22">
        <v>2455519825</v>
      </c>
      <c r="I51" s="22">
        <v>756829735</v>
      </c>
      <c r="J51" s="22">
        <v>65905088</v>
      </c>
      <c r="K51" s="22">
        <v>20729352</v>
      </c>
      <c r="L51" s="21">
        <v>3344615408</v>
      </c>
      <c r="M51" s="15">
        <f t="shared" si="8"/>
        <v>889095583</v>
      </c>
      <c r="O51" s="35">
        <f t="shared" si="7"/>
        <v>36228479988</v>
      </c>
      <c r="P51" s="35">
        <f t="shared" si="2"/>
        <v>8651943728</v>
      </c>
      <c r="Q51" s="35">
        <f t="shared" si="3"/>
        <v>1845035687</v>
      </c>
      <c r="R51" s="35">
        <f t="shared" si="4"/>
        <v>402640932</v>
      </c>
      <c r="S51" s="35">
        <f t="shared" si="5"/>
        <v>47623001123</v>
      </c>
      <c r="T51" s="35">
        <f t="shared" si="6"/>
        <v>11394521135</v>
      </c>
    </row>
    <row r="52" spans="1:20">
      <c r="A52" s="19">
        <v>44105</v>
      </c>
      <c r="B52" s="14">
        <v>76.384029844990124</v>
      </c>
      <c r="C52" s="14">
        <v>18.107390839551709</v>
      </c>
      <c r="D52" s="14">
        <v>3.5958734949847955</v>
      </c>
      <c r="E52" s="14">
        <v>0.89018553504169662</v>
      </c>
      <c r="F52" s="20">
        <f t="shared" si="1"/>
        <v>1.0225202854316677</v>
      </c>
      <c r="H52" s="22">
        <v>4221413226</v>
      </c>
      <c r="I52" s="22">
        <v>400534140</v>
      </c>
      <c r="J52" s="22">
        <v>39263944</v>
      </c>
      <c r="K52" s="22">
        <v>9765088</v>
      </c>
      <c r="L52" s="21">
        <v>4699892783</v>
      </c>
      <c r="M52" s="15">
        <f t="shared" si="8"/>
        <v>478479557</v>
      </c>
      <c r="O52" s="35">
        <f t="shared" si="7"/>
        <v>35112402650</v>
      </c>
      <c r="P52" s="35">
        <f t="shared" si="2"/>
        <v>8324320214</v>
      </c>
      <c r="Q52" s="35">
        <f t="shared" si="3"/>
        <v>1653093076</v>
      </c>
      <c r="R52" s="35">
        <f t="shared" si="4"/>
        <v>409235627</v>
      </c>
      <c r="S52" s="35">
        <f t="shared" si="5"/>
        <v>45969130953</v>
      </c>
      <c r="T52" s="35">
        <f t="shared" si="6"/>
        <v>10856728303</v>
      </c>
    </row>
    <row r="53" spans="1:20">
      <c r="A53" s="19">
        <v>44136</v>
      </c>
      <c r="B53" s="14">
        <v>77.849592728715294</v>
      </c>
      <c r="C53" s="14">
        <v>17.166459389091347</v>
      </c>
      <c r="D53" s="14">
        <v>3.1491521013821697</v>
      </c>
      <c r="E53" s="14">
        <v>0.87226592731510511</v>
      </c>
      <c r="F53" s="20">
        <f t="shared" si="1"/>
        <v>0.96252985349609332</v>
      </c>
      <c r="H53" s="22">
        <v>7137564802</v>
      </c>
      <c r="I53" s="22">
        <v>585807667</v>
      </c>
      <c r="J53" s="22">
        <v>30448729</v>
      </c>
      <c r="K53" s="22">
        <v>16715745</v>
      </c>
      <c r="L53" s="21">
        <v>7810724571</v>
      </c>
      <c r="M53" s="15">
        <f t="shared" si="8"/>
        <v>673159769</v>
      </c>
      <c r="O53" s="35">
        <f t="shared" si="7"/>
        <v>37454853095</v>
      </c>
      <c r="P53" s="35">
        <f t="shared" si="2"/>
        <v>8259930804</v>
      </c>
      <c r="Q53" s="35">
        <f t="shared" si="3"/>
        <v>1515267526</v>
      </c>
      <c r="R53" s="35">
        <f t="shared" si="4"/>
        <v>419705429</v>
      </c>
      <c r="S53" s="35">
        <f t="shared" si="5"/>
        <v>48112896063</v>
      </c>
      <c r="T53" s="35">
        <f t="shared" si="6"/>
        <v>10658042968</v>
      </c>
    </row>
    <row r="54" spans="1:20">
      <c r="A54" s="19">
        <v>44166</v>
      </c>
      <c r="B54" s="14">
        <v>78.790658697519646</v>
      </c>
      <c r="C54" s="14">
        <v>16.622465957288277</v>
      </c>
      <c r="D54" s="14">
        <v>2.7538793120971299</v>
      </c>
      <c r="E54" s="14">
        <v>0.89609919099657775</v>
      </c>
      <c r="F54" s="20">
        <f t="shared" si="1"/>
        <v>0.93689684209837765</v>
      </c>
      <c r="H54" s="22">
        <v>4582738098</v>
      </c>
      <c r="I54" s="22">
        <v>419663847</v>
      </c>
      <c r="J54" s="22">
        <v>56060920</v>
      </c>
      <c r="K54" s="22">
        <v>31168824</v>
      </c>
      <c r="L54" s="21">
        <v>5127858690</v>
      </c>
      <c r="M54" s="15">
        <f t="shared" si="8"/>
        <v>545120592</v>
      </c>
      <c r="O54" s="35">
        <f t="shared" si="7"/>
        <v>38311055302</v>
      </c>
      <c r="P54" s="35">
        <f t="shared" si="2"/>
        <v>8083442152</v>
      </c>
      <c r="Q54" s="35">
        <f t="shared" si="3"/>
        <v>1339201065</v>
      </c>
      <c r="R54" s="35">
        <f t="shared" si="4"/>
        <v>435769638</v>
      </c>
      <c r="S54" s="35">
        <f t="shared" si="5"/>
        <v>48625052494</v>
      </c>
      <c r="T54" s="35">
        <f t="shared" si="6"/>
        <v>10313997192</v>
      </c>
    </row>
    <row r="55" spans="1:20">
      <c r="A55" s="19">
        <v>44197</v>
      </c>
      <c r="B55" s="14">
        <v>79.499294731469121</v>
      </c>
      <c r="C55" s="14">
        <v>16.144027561271425</v>
      </c>
      <c r="D55" s="14">
        <v>2.6169118016785511</v>
      </c>
      <c r="E55" s="14">
        <v>0.83772525597210246</v>
      </c>
      <c r="F55" s="20">
        <f t="shared" si="1"/>
        <v>0.90204064960879293</v>
      </c>
      <c r="H55" s="22">
        <v>4027283374</v>
      </c>
      <c r="I55" s="22">
        <v>473575512</v>
      </c>
      <c r="J55" s="22">
        <v>76347993</v>
      </c>
      <c r="K55" s="22">
        <v>19710099</v>
      </c>
      <c r="L55" s="21">
        <v>4632620579</v>
      </c>
      <c r="M55" s="15">
        <f t="shared" si="8"/>
        <v>605337205</v>
      </c>
      <c r="O55" s="35">
        <f t="shared" si="7"/>
        <v>39770967255</v>
      </c>
      <c r="P55" s="35">
        <f t="shared" si="2"/>
        <v>8077672673</v>
      </c>
      <c r="Q55" s="35">
        <f t="shared" si="3"/>
        <v>1309373195</v>
      </c>
      <c r="R55" s="35">
        <f t="shared" si="4"/>
        <v>419156272</v>
      </c>
      <c r="S55" s="35">
        <f t="shared" si="5"/>
        <v>50028489629</v>
      </c>
      <c r="T55" s="35">
        <f t="shared" si="6"/>
        <v>10257522374</v>
      </c>
    </row>
    <row r="56" spans="1:20">
      <c r="A56" s="19">
        <v>44228</v>
      </c>
      <c r="B56" s="14">
        <v>81.691902096224752</v>
      </c>
      <c r="C56" s="14">
        <v>14.339265171744579</v>
      </c>
      <c r="D56" s="14">
        <v>2.3182507234386884</v>
      </c>
      <c r="E56" s="14">
        <v>0.75398037691615616</v>
      </c>
      <c r="F56" s="20">
        <f t="shared" si="1"/>
        <v>0.89660163167582141</v>
      </c>
      <c r="H56" s="22">
        <v>3017090480</v>
      </c>
      <c r="I56" s="22">
        <v>454204776</v>
      </c>
      <c r="J56" s="22">
        <v>96017404</v>
      </c>
      <c r="K56" s="22">
        <v>13944001</v>
      </c>
      <c r="L56" s="21">
        <v>3617554706</v>
      </c>
      <c r="M56" s="15">
        <f t="shared" si="8"/>
        <v>600464226</v>
      </c>
      <c r="O56" s="35">
        <f t="shared" si="7"/>
        <v>41518715460</v>
      </c>
      <c r="P56" s="35">
        <f t="shared" si="2"/>
        <v>7288882265</v>
      </c>
      <c r="Q56" s="35">
        <f t="shared" si="3"/>
        <v>1178404638</v>
      </c>
      <c r="R56" s="35">
        <f t="shared" si="4"/>
        <v>383260518</v>
      </c>
      <c r="S56" s="35">
        <f t="shared" si="5"/>
        <v>50825019632</v>
      </c>
      <c r="T56" s="35">
        <f t="shared" si="6"/>
        <v>9306304172</v>
      </c>
    </row>
    <row r="57" spans="1:20">
      <c r="A57" s="19">
        <v>44256</v>
      </c>
      <c r="B57" s="14">
        <v>81.757243021919621</v>
      </c>
      <c r="C57" s="14">
        <v>14.414519284401839</v>
      </c>
      <c r="D57" s="14">
        <v>2.2871489149322333</v>
      </c>
      <c r="E57" s="14">
        <v>0.69141323556389611</v>
      </c>
      <c r="F57" s="20">
        <f t="shared" si="1"/>
        <v>0.84967554318241412</v>
      </c>
      <c r="H57" s="22">
        <v>3116869021</v>
      </c>
      <c r="I57" s="22">
        <v>517513868</v>
      </c>
      <c r="J57" s="22">
        <v>42416572</v>
      </c>
      <c r="K57" s="22">
        <v>23440225</v>
      </c>
      <c r="L57" s="21">
        <v>3727661420</v>
      </c>
      <c r="M57" s="15">
        <f t="shared" si="8"/>
        <v>610792399</v>
      </c>
      <c r="O57" s="35">
        <f t="shared" si="7"/>
        <v>42450145654</v>
      </c>
      <c r="P57" s="35">
        <f t="shared" si="2"/>
        <v>7485865685</v>
      </c>
      <c r="Q57" s="35">
        <f t="shared" si="3"/>
        <v>1187780823</v>
      </c>
      <c r="R57" s="35">
        <f t="shared" si="4"/>
        <v>359070359</v>
      </c>
      <c r="S57" s="35">
        <f t="shared" si="5"/>
        <v>51924121657</v>
      </c>
      <c r="T57" s="35">
        <f t="shared" si="6"/>
        <v>9473976003</v>
      </c>
    </row>
    <row r="58" spans="1:20">
      <c r="A58" s="19">
        <v>44287</v>
      </c>
      <c r="B58" s="14">
        <v>81.228843513811299</v>
      </c>
      <c r="C58" s="14">
        <v>14.74622087978581</v>
      </c>
      <c r="D58" s="14">
        <v>2.596061875932266</v>
      </c>
      <c r="E58" s="14">
        <v>0.6054724212528938</v>
      </c>
      <c r="F58" s="20">
        <f t="shared" si="1"/>
        <v>0.82340130921772925</v>
      </c>
      <c r="H58" s="22">
        <v>3430147784</v>
      </c>
      <c r="I58" s="22">
        <v>647609054</v>
      </c>
      <c r="J58" s="22">
        <v>251752667</v>
      </c>
      <c r="K58" s="22">
        <v>28434456</v>
      </c>
      <c r="L58" s="21">
        <v>4396968142</v>
      </c>
      <c r="M58" s="15">
        <f t="shared" si="8"/>
        <v>966820358</v>
      </c>
      <c r="O58" s="35">
        <f t="shared" si="7"/>
        <v>43639265643</v>
      </c>
      <c r="P58" s="35">
        <f t="shared" si="2"/>
        <v>7924091691</v>
      </c>
      <c r="Q58" s="35">
        <f t="shared" si="3"/>
        <v>1395030802</v>
      </c>
      <c r="R58" s="35">
        <f t="shared" si="4"/>
        <v>325359224</v>
      </c>
      <c r="S58" s="35">
        <f t="shared" si="5"/>
        <v>53726210835</v>
      </c>
      <c r="T58" s="35">
        <f t="shared" si="6"/>
        <v>10086945192</v>
      </c>
    </row>
    <row r="59" spans="1:20">
      <c r="A59" s="19">
        <v>44317</v>
      </c>
      <c r="B59" s="14">
        <v>81.355394193971435</v>
      </c>
      <c r="C59" s="14">
        <v>14.73016966142209</v>
      </c>
      <c r="D59" s="14">
        <v>2.5581298807314519</v>
      </c>
      <c r="E59" s="14">
        <v>0.54876212557756043</v>
      </c>
      <c r="F59" s="20">
        <f t="shared" si="1"/>
        <v>0.80754413829745886</v>
      </c>
      <c r="H59" s="22">
        <v>3234638111</v>
      </c>
      <c r="I59" s="22">
        <v>434642788</v>
      </c>
      <c r="J59" s="22">
        <v>178845669</v>
      </c>
      <c r="K59" s="22">
        <v>17819340</v>
      </c>
      <c r="L59" s="21">
        <v>3904307406</v>
      </c>
      <c r="M59" s="15">
        <f t="shared" si="8"/>
        <v>669669295</v>
      </c>
      <c r="O59" s="35">
        <f t="shared" si="7"/>
        <v>44163926012</v>
      </c>
      <c r="P59" s="35">
        <f t="shared" si="2"/>
        <v>7998418209</v>
      </c>
      <c r="Q59" s="35">
        <f t="shared" si="3"/>
        <v>1389053425</v>
      </c>
      <c r="R59" s="35">
        <f t="shared" si="4"/>
        <v>297975453</v>
      </c>
      <c r="S59" s="35">
        <f t="shared" si="5"/>
        <v>54287880108</v>
      </c>
      <c r="T59" s="35">
        <f t="shared" si="6"/>
        <v>10123954096</v>
      </c>
    </row>
    <row r="60" spans="1:20">
      <c r="A60" s="19">
        <v>44348</v>
      </c>
      <c r="B60" s="14">
        <v>81.459832625415302</v>
      </c>
      <c r="C60" s="14">
        <v>14.638913898993804</v>
      </c>
      <c r="D60" s="14">
        <v>2.6053026632008782</v>
      </c>
      <c r="E60" s="14">
        <v>0.51072515398615437</v>
      </c>
      <c r="F60" s="20">
        <f t="shared" si="1"/>
        <v>0.78522565840385994</v>
      </c>
      <c r="H60" s="22">
        <v>3387367731</v>
      </c>
      <c r="I60" s="22">
        <v>681208380</v>
      </c>
      <c r="J60" s="22">
        <v>238871523</v>
      </c>
      <c r="K60" s="22">
        <v>15213256</v>
      </c>
      <c r="L60" s="21">
        <v>4357807963</v>
      </c>
      <c r="M60" s="15">
        <f t="shared" si="8"/>
        <v>970440232</v>
      </c>
      <c r="O60" s="35">
        <f t="shared" si="7"/>
        <v>44613457439</v>
      </c>
      <c r="P60" s="35">
        <f t="shared" si="2"/>
        <v>8020023034</v>
      </c>
      <c r="Q60" s="35">
        <f t="shared" si="3"/>
        <v>1427331803</v>
      </c>
      <c r="R60" s="35">
        <f t="shared" si="4"/>
        <v>279804057</v>
      </c>
      <c r="S60" s="35">
        <f t="shared" si="5"/>
        <v>54770828021</v>
      </c>
      <c r="T60" s="35">
        <f t="shared" si="6"/>
        <v>10157370582</v>
      </c>
    </row>
    <row r="61" spans="1:20">
      <c r="A61" s="19">
        <v>44378</v>
      </c>
      <c r="B61" s="14">
        <v>82.64461524117192</v>
      </c>
      <c r="C61" s="14">
        <v>13.572133249944956</v>
      </c>
      <c r="D61" s="14">
        <v>2.5395067233415607</v>
      </c>
      <c r="E61" s="14">
        <v>0.43457644361873149</v>
      </c>
      <c r="F61" s="20">
        <f t="shared" si="1"/>
        <v>0.80916834192282749</v>
      </c>
      <c r="H61" s="22">
        <v>3199040770</v>
      </c>
      <c r="I61" s="22">
        <v>465004317</v>
      </c>
      <c r="J61" s="22">
        <v>168800200</v>
      </c>
      <c r="K61" s="22">
        <v>14505541</v>
      </c>
      <c r="L61" s="21">
        <v>3888810135</v>
      </c>
      <c r="M61" s="15">
        <f t="shared" si="8"/>
        <v>689769365</v>
      </c>
      <c r="O61" s="35">
        <f t="shared" si="7"/>
        <v>44554551140</v>
      </c>
      <c r="P61" s="35">
        <f t="shared" si="2"/>
        <v>7319645528</v>
      </c>
      <c r="Q61" s="35">
        <f t="shared" si="3"/>
        <v>1369592288</v>
      </c>
      <c r="R61" s="35">
        <f t="shared" si="4"/>
        <v>234373290</v>
      </c>
      <c r="S61" s="35">
        <f t="shared" si="5"/>
        <v>53914561052</v>
      </c>
      <c r="T61" s="35">
        <f t="shared" si="6"/>
        <v>9360009912</v>
      </c>
    </row>
    <row r="62" spans="1:20">
      <c r="A62" s="19">
        <v>44409</v>
      </c>
      <c r="B62" s="14">
        <v>83.889036311595021</v>
      </c>
      <c r="C62" s="14">
        <v>12.2914444757432</v>
      </c>
      <c r="D62" s="14">
        <v>2.5348302412330934</v>
      </c>
      <c r="E62" s="14">
        <v>0.45496424230735488</v>
      </c>
      <c r="F62" s="20">
        <f t="shared" si="1"/>
        <v>0.82972472912132389</v>
      </c>
      <c r="H62" s="22">
        <v>2321935764</v>
      </c>
      <c r="I62" s="22">
        <v>632071387</v>
      </c>
      <c r="J62" s="22">
        <v>89284092</v>
      </c>
      <c r="K62" s="22">
        <v>27989844</v>
      </c>
      <c r="L62" s="21">
        <v>3101565401</v>
      </c>
      <c r="M62" s="15">
        <f t="shared" si="8"/>
        <v>779629637</v>
      </c>
      <c r="O62" s="35">
        <f t="shared" si="7"/>
        <v>44131608986</v>
      </c>
      <c r="P62" s="35">
        <f t="shared" si="2"/>
        <v>6468665471</v>
      </c>
      <c r="Q62" s="35">
        <f t="shared" si="3"/>
        <v>1334014801</v>
      </c>
      <c r="R62" s="35">
        <f t="shared" si="4"/>
        <v>239435771</v>
      </c>
      <c r="S62" s="35">
        <f t="shared" si="5"/>
        <v>52610387204</v>
      </c>
      <c r="T62" s="35">
        <f t="shared" si="6"/>
        <v>8478778218</v>
      </c>
    </row>
    <row r="63" spans="1:20">
      <c r="A63" s="19">
        <v>44440</v>
      </c>
      <c r="B63" s="14">
        <v>84.577024915781692</v>
      </c>
      <c r="C63" s="14">
        <v>11.721017629045551</v>
      </c>
      <c r="D63" s="14">
        <v>2.4612679470321726</v>
      </c>
      <c r="E63" s="14">
        <v>0.45379456364021814</v>
      </c>
      <c r="F63" s="20">
        <f t="shared" si="1"/>
        <v>0.786894944500375</v>
      </c>
      <c r="H63" s="22">
        <v>4929660162</v>
      </c>
      <c r="I63" s="22">
        <v>749072796</v>
      </c>
      <c r="J63" s="22">
        <v>88600735</v>
      </c>
      <c r="K63" s="22">
        <v>31436125</v>
      </c>
      <c r="L63" s="21">
        <v>5841505282</v>
      </c>
      <c r="M63" s="15">
        <f t="shared" si="8"/>
        <v>911845120</v>
      </c>
      <c r="O63" s="35">
        <f t="shared" si="7"/>
        <v>46605749323</v>
      </c>
      <c r="P63" s="35">
        <f t="shared" si="2"/>
        <v>6460908532</v>
      </c>
      <c r="Q63" s="35">
        <f t="shared" si="3"/>
        <v>1356710448</v>
      </c>
      <c r="R63" s="35">
        <f t="shared" si="4"/>
        <v>250142544</v>
      </c>
      <c r="S63" s="35">
        <f t="shared" si="5"/>
        <v>55107277078</v>
      </c>
      <c r="T63" s="35">
        <f t="shared" si="6"/>
        <v>8501527755</v>
      </c>
    </row>
    <row r="64" spans="1:20">
      <c r="A64" s="19">
        <v>44470</v>
      </c>
      <c r="B64" s="14">
        <v>82.45252102815742</v>
      </c>
      <c r="C64" s="14">
        <v>13.380517844903682</v>
      </c>
      <c r="D64" s="14">
        <v>2.9186927351705285</v>
      </c>
      <c r="E64" s="14">
        <v>0.45717966148928818</v>
      </c>
      <c r="F64" s="20">
        <f t="shared" si="1"/>
        <v>0.79108873027908544</v>
      </c>
      <c r="H64" s="22">
        <v>4742854293</v>
      </c>
      <c r="I64" s="22">
        <v>1589800637</v>
      </c>
      <c r="J64" s="22">
        <v>351286391</v>
      </c>
      <c r="K64" s="22">
        <v>21010367</v>
      </c>
      <c r="L64" s="21">
        <v>6752382670</v>
      </c>
      <c r="M64" s="15">
        <f t="shared" si="8"/>
        <v>2009528377</v>
      </c>
      <c r="O64" s="35">
        <f t="shared" si="7"/>
        <v>47127190390</v>
      </c>
      <c r="P64" s="35">
        <f t="shared" si="2"/>
        <v>7650175029</v>
      </c>
      <c r="Q64" s="35">
        <f t="shared" si="3"/>
        <v>1668732895</v>
      </c>
      <c r="R64" s="35">
        <f t="shared" si="4"/>
        <v>261387823</v>
      </c>
      <c r="S64" s="35">
        <f t="shared" si="5"/>
        <v>57159766965</v>
      </c>
      <c r="T64" s="35">
        <f t="shared" si="6"/>
        <v>10032576575</v>
      </c>
    </row>
    <row r="65" spans="1:20">
      <c r="A65" s="19">
        <v>44501</v>
      </c>
      <c r="B65" s="14">
        <v>80.078543270717603</v>
      </c>
      <c r="C65" s="14">
        <v>15.232125162132531</v>
      </c>
      <c r="D65" s="14">
        <v>3.3590596808013724</v>
      </c>
      <c r="E65" s="14">
        <v>0.49454881196405798</v>
      </c>
      <c r="F65" s="20">
        <f t="shared" si="1"/>
        <v>0.83572307438444682</v>
      </c>
      <c r="H65" s="22">
        <v>5945421617</v>
      </c>
      <c r="I65" s="22">
        <v>1675799189</v>
      </c>
      <c r="J65" s="22">
        <v>289138354</v>
      </c>
      <c r="K65" s="22">
        <v>39099158</v>
      </c>
      <c r="L65" s="21">
        <v>8016732070</v>
      </c>
      <c r="M65" s="15">
        <f t="shared" si="8"/>
        <v>2071310453</v>
      </c>
      <c r="O65" s="35">
        <f t="shared" si="7"/>
        <v>45935047205</v>
      </c>
      <c r="P65" s="35">
        <f t="shared" si="2"/>
        <v>8740166551</v>
      </c>
      <c r="Q65" s="35">
        <f t="shared" si="3"/>
        <v>1927422520</v>
      </c>
      <c r="R65" s="35">
        <f t="shared" si="4"/>
        <v>283771236</v>
      </c>
      <c r="S65" s="35">
        <f t="shared" si="5"/>
        <v>57365774464</v>
      </c>
      <c r="T65" s="35">
        <f t="shared" si="6"/>
        <v>11430727259</v>
      </c>
    </row>
    <row r="66" spans="1:20">
      <c r="A66" s="19">
        <v>44531</v>
      </c>
      <c r="B66" s="14">
        <v>79.059839895439097</v>
      </c>
      <c r="C66" s="14">
        <v>16.250093599107537</v>
      </c>
      <c r="D66" s="14">
        <v>3.3798646037866238</v>
      </c>
      <c r="E66" s="14">
        <v>0.48750044217808358</v>
      </c>
      <c r="F66" s="20">
        <f t="shared" si="1"/>
        <v>0.82270145948864126</v>
      </c>
      <c r="H66" s="22">
        <v>6606212684</v>
      </c>
      <c r="I66" s="22">
        <v>1539405045</v>
      </c>
      <c r="J66" s="22">
        <v>179405246</v>
      </c>
      <c r="K66" s="22">
        <v>43193385</v>
      </c>
      <c r="L66" s="21">
        <v>8425479528</v>
      </c>
      <c r="M66" s="15">
        <f t="shared" si="8"/>
        <v>1819266844</v>
      </c>
      <c r="O66" s="35">
        <f t="shared" si="7"/>
        <v>47958521791</v>
      </c>
      <c r="P66" s="35">
        <f t="shared" si="2"/>
        <v>9859907749</v>
      </c>
      <c r="Q66" s="35">
        <f t="shared" si="3"/>
        <v>2050766846</v>
      </c>
      <c r="R66" s="35">
        <f t="shared" si="4"/>
        <v>295795797</v>
      </c>
      <c r="S66" s="35">
        <f t="shared" si="5"/>
        <v>60663395302</v>
      </c>
      <c r="T66" s="35">
        <f t="shared" si="6"/>
        <v>12704873511</v>
      </c>
    </row>
    <row r="67" spans="1:20">
      <c r="A67" s="19">
        <v>44562</v>
      </c>
      <c r="B67" s="14">
        <v>77.967366896479248</v>
      </c>
      <c r="C67" s="14">
        <v>17.386333233239935</v>
      </c>
      <c r="D67" s="14">
        <v>3.3375051583523447</v>
      </c>
      <c r="E67" s="14">
        <v>0.48995366885916625</v>
      </c>
      <c r="F67" s="20">
        <f t="shared" si="1"/>
        <v>0.81884104306929828</v>
      </c>
      <c r="H67" s="22">
        <v>4974839551</v>
      </c>
      <c r="I67" s="22">
        <v>1521670346</v>
      </c>
      <c r="J67" s="22">
        <v>119496776</v>
      </c>
      <c r="K67" s="22">
        <v>31306080</v>
      </c>
      <c r="L67" s="21">
        <v>6697543450</v>
      </c>
      <c r="M67" s="15">
        <f t="shared" si="8"/>
        <v>1722703899</v>
      </c>
      <c r="O67" s="35">
        <f t="shared" si="7"/>
        <v>48906077968</v>
      </c>
      <c r="P67" s="35">
        <f t="shared" si="2"/>
        <v>10908002583</v>
      </c>
      <c r="Q67" s="35">
        <f t="shared" si="3"/>
        <v>2093915629</v>
      </c>
      <c r="R67" s="35">
        <f t="shared" si="4"/>
        <v>307391778</v>
      </c>
      <c r="S67" s="35">
        <f t="shared" si="5"/>
        <v>62728318173</v>
      </c>
      <c r="T67" s="35">
        <f t="shared" si="6"/>
        <v>13822240205</v>
      </c>
    </row>
    <row r="68" spans="1:20">
      <c r="A68" s="19">
        <v>44593</v>
      </c>
      <c r="B68" s="14">
        <v>78.198788053351237</v>
      </c>
      <c r="C68" s="14">
        <v>17.237009341792962</v>
      </c>
      <c r="D68" s="14">
        <v>3.2227662127857299</v>
      </c>
      <c r="E68" s="14">
        <v>0.52119465599703652</v>
      </c>
      <c r="F68" s="20">
        <f t="shared" si="1"/>
        <v>0.82024173607304363</v>
      </c>
      <c r="H68" s="22">
        <v>3697480623</v>
      </c>
      <c r="I68" s="22">
        <v>478478031</v>
      </c>
      <c r="J68" s="22">
        <v>46085653</v>
      </c>
      <c r="K68" s="22">
        <v>37110943</v>
      </c>
      <c r="L68" s="21">
        <v>4301954322</v>
      </c>
      <c r="M68" s="15">
        <f t="shared" si="8"/>
        <v>604473699</v>
      </c>
      <c r="O68" s="35">
        <f t="shared" si="7"/>
        <v>49586468111</v>
      </c>
      <c r="P68" s="35">
        <f t="shared" si="2"/>
        <v>10932275838</v>
      </c>
      <c r="Q68" s="35">
        <f t="shared" si="3"/>
        <v>2043983878</v>
      </c>
      <c r="R68" s="35">
        <f t="shared" si="4"/>
        <v>330558720</v>
      </c>
      <c r="S68" s="35">
        <f t="shared" si="5"/>
        <v>63412717789</v>
      </c>
      <c r="T68" s="35">
        <f t="shared" si="6"/>
        <v>13826249678</v>
      </c>
    </row>
    <row r="69" spans="1:20">
      <c r="A69" s="19">
        <v>44621</v>
      </c>
      <c r="B69" s="14">
        <v>77.418806670561935</v>
      </c>
      <c r="C69" s="14">
        <v>17.910165644070926</v>
      </c>
      <c r="D69" s="14">
        <v>3.2628835154595346</v>
      </c>
      <c r="E69" s="14">
        <v>0.54976455478195962</v>
      </c>
      <c r="F69" s="20">
        <f t="shared" si="1"/>
        <v>0.8583796151256422</v>
      </c>
      <c r="H69" s="22">
        <v>4181629971</v>
      </c>
      <c r="I69" s="22">
        <v>1304735261</v>
      </c>
      <c r="J69" s="22">
        <v>133496941</v>
      </c>
      <c r="K69" s="22">
        <v>52619338</v>
      </c>
      <c r="L69" s="21">
        <v>5741370485</v>
      </c>
      <c r="M69" s="15">
        <f t="shared" si="8"/>
        <v>1559740514</v>
      </c>
      <c r="O69" s="35">
        <f t="shared" si="7"/>
        <v>50651229061</v>
      </c>
      <c r="P69" s="35">
        <f t="shared" si="2"/>
        <v>11719497231</v>
      </c>
      <c r="Q69" s="35">
        <f t="shared" si="3"/>
        <v>2135064247</v>
      </c>
      <c r="R69" s="35">
        <f t="shared" si="4"/>
        <v>359737833</v>
      </c>
      <c r="S69" s="35">
        <f t="shared" si="5"/>
        <v>65426426854</v>
      </c>
      <c r="T69" s="35">
        <f t="shared" si="6"/>
        <v>14775197793</v>
      </c>
    </row>
    <row r="70" spans="1:20">
      <c r="A70" s="19">
        <v>44652</v>
      </c>
      <c r="B70" s="14">
        <v>76.801166778766913</v>
      </c>
      <c r="C70" s="14">
        <v>18.753679107524245</v>
      </c>
      <c r="D70" s="14">
        <v>2.9432231988636413</v>
      </c>
      <c r="E70" s="14">
        <v>0.64670562349408323</v>
      </c>
      <c r="F70" s="20">
        <f t="shared" si="1"/>
        <v>0.85522529135111824</v>
      </c>
      <c r="H70" s="22">
        <v>3420505373</v>
      </c>
      <c r="I70" s="22">
        <v>1295523925</v>
      </c>
      <c r="J70" s="22">
        <v>57643792</v>
      </c>
      <c r="K70" s="22">
        <v>95176937</v>
      </c>
      <c r="L70" s="21">
        <v>4910181964</v>
      </c>
      <c r="M70" s="15">
        <f t="shared" ref="M70:M114" si="9">L70-H70-I70-J70-K70</f>
        <v>41331937</v>
      </c>
      <c r="O70" s="35">
        <f t="shared" si="7"/>
        <v>50641586650</v>
      </c>
      <c r="P70" s="35">
        <f t="shared" si="2"/>
        <v>12367412102</v>
      </c>
      <c r="Q70" s="35">
        <f t="shared" si="3"/>
        <v>1940955372</v>
      </c>
      <c r="R70" s="35">
        <f t="shared" si="4"/>
        <v>426480314</v>
      </c>
      <c r="S70" s="35">
        <f t="shared" si="5"/>
        <v>65939640676</v>
      </c>
      <c r="T70" s="35">
        <f t="shared" si="6"/>
        <v>13849709372</v>
      </c>
    </row>
    <row r="71" spans="1:20">
      <c r="A71" s="19">
        <v>44682</v>
      </c>
      <c r="B71" s="14">
        <v>76.095089323960053</v>
      </c>
      <c r="C71" s="14">
        <v>19.614229940681259</v>
      </c>
      <c r="D71" s="14">
        <v>2.7530422067175087</v>
      </c>
      <c r="E71" s="14">
        <v>0.70160054402886673</v>
      </c>
      <c r="F71" s="20">
        <f t="shared" si="1"/>
        <v>0.83603798461231804</v>
      </c>
      <c r="H71" s="22">
        <v>3914072294</v>
      </c>
      <c r="I71" s="22">
        <v>1296929034</v>
      </c>
      <c r="J71" s="22">
        <v>94803265</v>
      </c>
      <c r="K71" s="22">
        <v>64565025</v>
      </c>
      <c r="L71" s="21">
        <v>5408638559</v>
      </c>
      <c r="M71" s="15">
        <f t="shared" si="9"/>
        <v>38268941</v>
      </c>
      <c r="O71" s="35">
        <f t="shared" ref="O71:O113" si="10">SUM(H60:H71)</f>
        <v>51321020833</v>
      </c>
      <c r="P71" s="35">
        <f t="shared" ref="P71:P113" si="11">SUM(I60:I71)</f>
        <v>13229698348</v>
      </c>
      <c r="Q71" s="35">
        <f t="shared" ref="Q71:Q113" si="12">SUM(J60:J71)</f>
        <v>1856912968</v>
      </c>
      <c r="R71" s="35">
        <f t="shared" ref="R71:R113" si="13">SUM(K60:K71)</f>
        <v>473225999</v>
      </c>
      <c r="S71" s="35">
        <f t="shared" ref="S71:S113" si="14">SUM(L60:L71)</f>
        <v>67443971829</v>
      </c>
      <c r="T71" s="35">
        <f t="shared" ref="T71:T113" si="15">SUM(M60:M71)</f>
        <v>13218309018</v>
      </c>
    </row>
    <row r="72" spans="1:20">
      <c r="A72" s="19">
        <v>44713</v>
      </c>
      <c r="B72" s="14">
        <v>75.784746615405211</v>
      </c>
      <c r="C72" s="14">
        <v>20.099647027581739</v>
      </c>
      <c r="D72" s="14">
        <v>2.4519424791063162</v>
      </c>
      <c r="E72" s="14">
        <v>0.83071966533644126</v>
      </c>
      <c r="F72" s="20">
        <f t="shared" ref="F72:F109" si="16">100-SUM(B72:E72)</f>
        <v>0.83294421257028262</v>
      </c>
      <c r="H72" s="22">
        <v>3911490151</v>
      </c>
      <c r="I72" s="22">
        <v>1202313185</v>
      </c>
      <c r="J72" s="22">
        <v>59409822</v>
      </c>
      <c r="K72" s="22">
        <v>110308809</v>
      </c>
      <c r="L72" s="21">
        <v>5324614395</v>
      </c>
      <c r="M72" s="15">
        <f t="shared" si="9"/>
        <v>41092428</v>
      </c>
      <c r="O72" s="35">
        <f t="shared" si="10"/>
        <v>51845143253</v>
      </c>
      <c r="P72" s="35">
        <f t="shared" si="11"/>
        <v>13750803153</v>
      </c>
      <c r="Q72" s="35">
        <f t="shared" si="12"/>
        <v>1677451267</v>
      </c>
      <c r="R72" s="35">
        <f t="shared" si="13"/>
        <v>568321552</v>
      </c>
      <c r="S72" s="35">
        <f t="shared" si="14"/>
        <v>68410778261</v>
      </c>
      <c r="T72" s="35">
        <f t="shared" si="15"/>
        <v>12288961214</v>
      </c>
    </row>
    <row r="73" spans="1:20">
      <c r="A73" s="19">
        <v>44743</v>
      </c>
      <c r="B73" s="14">
        <v>75.057879978603211</v>
      </c>
      <c r="C73" s="14">
        <v>20.941313595406225</v>
      </c>
      <c r="D73" s="14">
        <v>2.2599270062194936</v>
      </c>
      <c r="E73" s="14">
        <v>0.92514535605123882</v>
      </c>
      <c r="F73" s="20">
        <f t="shared" si="16"/>
        <v>0.81573406371981605</v>
      </c>
      <c r="H73" s="22">
        <v>3076464550</v>
      </c>
      <c r="I73" s="22">
        <v>1144787909</v>
      </c>
      <c r="J73" s="22">
        <v>48656814</v>
      </c>
      <c r="K73" s="22">
        <v>83698453</v>
      </c>
      <c r="L73" s="21">
        <v>4387345579</v>
      </c>
      <c r="M73" s="15">
        <f t="shared" si="9"/>
        <v>33737853</v>
      </c>
      <c r="O73" s="35">
        <f t="shared" si="10"/>
        <v>51722567033</v>
      </c>
      <c r="P73" s="35">
        <f t="shared" si="11"/>
        <v>14430586745</v>
      </c>
      <c r="Q73" s="35">
        <f t="shared" si="12"/>
        <v>1557307881</v>
      </c>
      <c r="R73" s="35">
        <f t="shared" si="13"/>
        <v>637514464</v>
      </c>
      <c r="S73" s="35">
        <f t="shared" si="14"/>
        <v>68909313705</v>
      </c>
      <c r="T73" s="35">
        <f t="shared" si="15"/>
        <v>11632929702</v>
      </c>
    </row>
    <row r="74" spans="1:20">
      <c r="A74" s="19">
        <v>44774</v>
      </c>
      <c r="B74" s="14">
        <v>74.122342600164885</v>
      </c>
      <c r="C74" s="14">
        <v>22.001223483330953</v>
      </c>
      <c r="D74" s="14">
        <v>2.143985215855595</v>
      </c>
      <c r="E74" s="14">
        <v>0.93738110464424829</v>
      </c>
      <c r="F74" s="20">
        <f t="shared" si="16"/>
        <v>0.79506759600432986</v>
      </c>
      <c r="H74" s="22">
        <v>2725139023</v>
      </c>
      <c r="I74" s="22">
        <v>1673371534</v>
      </c>
      <c r="J74" s="22">
        <v>39687670</v>
      </c>
      <c r="K74" s="22">
        <v>49668467</v>
      </c>
      <c r="L74" s="21">
        <v>4515142235</v>
      </c>
      <c r="M74" s="15">
        <f t="shared" si="9"/>
        <v>27275541</v>
      </c>
      <c r="O74" s="35">
        <f t="shared" si="10"/>
        <v>52125770292</v>
      </c>
      <c r="P74" s="35">
        <f t="shared" si="11"/>
        <v>15471886892</v>
      </c>
      <c r="Q74" s="35">
        <f t="shared" si="12"/>
        <v>1507711459</v>
      </c>
      <c r="R74" s="35">
        <f t="shared" si="13"/>
        <v>659193087</v>
      </c>
      <c r="S74" s="35">
        <f t="shared" si="14"/>
        <v>70322890539</v>
      </c>
      <c r="T74" s="35">
        <f t="shared" si="15"/>
        <v>10880575606</v>
      </c>
    </row>
    <row r="75" spans="1:20">
      <c r="A75" s="19">
        <v>44805</v>
      </c>
      <c r="B75" s="14">
        <v>74.566151280641179</v>
      </c>
      <c r="C75" s="14">
        <v>21.597824070666523</v>
      </c>
      <c r="D75" s="14">
        <v>2.042207299189791</v>
      </c>
      <c r="E75" s="14">
        <v>1.0407461761451995</v>
      </c>
      <c r="F75" s="20">
        <f t="shared" si="16"/>
        <v>0.75307117335729856</v>
      </c>
      <c r="H75" s="22">
        <v>6855605288</v>
      </c>
      <c r="I75" s="22">
        <v>932871866</v>
      </c>
      <c r="J75" s="22">
        <v>61230816</v>
      </c>
      <c r="K75" s="22">
        <v>126652151</v>
      </c>
      <c r="L75" s="21">
        <v>8005878167</v>
      </c>
      <c r="M75" s="15">
        <f t="shared" si="9"/>
        <v>29518046</v>
      </c>
      <c r="O75" s="35">
        <f t="shared" si="10"/>
        <v>54051715418</v>
      </c>
      <c r="P75" s="35">
        <f t="shared" si="11"/>
        <v>15655685962</v>
      </c>
      <c r="Q75" s="35">
        <f t="shared" si="12"/>
        <v>1480341540</v>
      </c>
      <c r="R75" s="35">
        <f t="shared" si="13"/>
        <v>754409113</v>
      </c>
      <c r="S75" s="35">
        <f t="shared" si="14"/>
        <v>72487263424</v>
      </c>
      <c r="T75" s="35">
        <f t="shared" si="15"/>
        <v>9998248532</v>
      </c>
    </row>
    <row r="76" spans="1:20">
      <c r="A76" s="19">
        <v>44835</v>
      </c>
      <c r="B76" s="14">
        <v>76.057535141158922</v>
      </c>
      <c r="C76" s="14">
        <v>20.462511355372516</v>
      </c>
      <c r="D76" s="14">
        <v>1.596042199985702</v>
      </c>
      <c r="E76" s="14">
        <v>1.1572318312176431</v>
      </c>
      <c r="F76" s="20">
        <f t="shared" si="16"/>
        <v>0.7266794722652179</v>
      </c>
      <c r="H76" s="22">
        <v>5812998084</v>
      </c>
      <c r="I76" s="22">
        <v>763919317</v>
      </c>
      <c r="J76" s="22">
        <v>27645200</v>
      </c>
      <c r="K76" s="22">
        <v>105282376</v>
      </c>
      <c r="L76" s="21">
        <v>6738058485</v>
      </c>
      <c r="M76" s="15">
        <f t="shared" si="9"/>
        <v>28213508</v>
      </c>
      <c r="O76" s="35">
        <f t="shared" si="10"/>
        <v>55121859209</v>
      </c>
      <c r="P76" s="35">
        <f t="shared" si="11"/>
        <v>14829804642</v>
      </c>
      <c r="Q76" s="35">
        <f t="shared" si="12"/>
        <v>1156700349</v>
      </c>
      <c r="R76" s="35">
        <f t="shared" si="13"/>
        <v>838681122</v>
      </c>
      <c r="S76" s="35">
        <f t="shared" si="14"/>
        <v>72472939239</v>
      </c>
      <c r="T76" s="35">
        <f t="shared" si="15"/>
        <v>8016933663</v>
      </c>
    </row>
    <row r="77" spans="1:20">
      <c r="A77" s="19">
        <v>44866</v>
      </c>
      <c r="B77" s="14">
        <v>76.617368479460254</v>
      </c>
      <c r="C77" s="14">
        <v>19.999283564601487</v>
      </c>
      <c r="D77" s="14">
        <v>1.3102119351762347</v>
      </c>
      <c r="E77" s="14">
        <v>1.3449716502495377</v>
      </c>
      <c r="F77" s="20">
        <f t="shared" si="16"/>
        <v>0.72816437051248784</v>
      </c>
      <c r="H77" s="22">
        <v>3462237395</v>
      </c>
      <c r="I77" s="22">
        <v>585828437</v>
      </c>
      <c r="J77" s="22">
        <v>32574967</v>
      </c>
      <c r="K77" s="22">
        <v>124435489</v>
      </c>
      <c r="L77" s="21">
        <v>4246076570</v>
      </c>
      <c r="M77" s="15">
        <f t="shared" si="9"/>
        <v>41000282</v>
      </c>
      <c r="O77" s="35">
        <f t="shared" si="10"/>
        <v>52638674987</v>
      </c>
      <c r="P77" s="35">
        <f t="shared" si="11"/>
        <v>13739833890</v>
      </c>
      <c r="Q77" s="35">
        <f t="shared" si="12"/>
        <v>900136962</v>
      </c>
      <c r="R77" s="35">
        <f t="shared" si="13"/>
        <v>924017453</v>
      </c>
      <c r="S77" s="35">
        <f t="shared" si="14"/>
        <v>68702283739</v>
      </c>
      <c r="T77" s="35">
        <f t="shared" si="15"/>
        <v>5986623492</v>
      </c>
    </row>
    <row r="78" spans="1:20">
      <c r="A78" s="19">
        <v>44896</v>
      </c>
      <c r="B78" s="14">
        <v>77.21790259355528</v>
      </c>
      <c r="C78" s="14">
        <v>19.191605113574667</v>
      </c>
      <c r="D78" s="14">
        <v>1.1049346480295124</v>
      </c>
      <c r="E78" s="14">
        <v>1.7725094588952259</v>
      </c>
      <c r="F78" s="20">
        <f t="shared" si="16"/>
        <v>0.71304818594531127</v>
      </c>
      <c r="H78" s="22">
        <v>5122768015</v>
      </c>
      <c r="I78" s="22">
        <v>513604388</v>
      </c>
      <c r="J78" s="22">
        <v>11264162</v>
      </c>
      <c r="K78" s="22">
        <v>293426029</v>
      </c>
      <c r="L78" s="21">
        <v>5971078629</v>
      </c>
      <c r="M78" s="15">
        <f t="shared" si="9"/>
        <v>30016035</v>
      </c>
      <c r="O78" s="35">
        <f t="shared" si="10"/>
        <v>51155230318</v>
      </c>
      <c r="P78" s="35">
        <f t="shared" si="11"/>
        <v>12714033233</v>
      </c>
      <c r="Q78" s="35">
        <f t="shared" si="12"/>
        <v>731995878</v>
      </c>
      <c r="R78" s="35">
        <f t="shared" si="13"/>
        <v>1174250097</v>
      </c>
      <c r="S78" s="35">
        <f t="shared" si="14"/>
        <v>66247882840</v>
      </c>
      <c r="T78" s="35">
        <f t="shared" si="15"/>
        <v>4197372683</v>
      </c>
    </row>
    <row r="79" spans="1:20">
      <c r="A79" s="19">
        <v>44927</v>
      </c>
      <c r="B79" s="14">
        <v>77.733965486604035</v>
      </c>
      <c r="C79" s="14">
        <v>18.285454421740337</v>
      </c>
      <c r="D79" s="14">
        <v>1.1290471612207256</v>
      </c>
      <c r="E79" s="14">
        <v>2.1811488594349058</v>
      </c>
      <c r="F79" s="20">
        <f t="shared" si="16"/>
        <v>0.67038407100000086</v>
      </c>
      <c r="H79" s="22">
        <v>5083245201</v>
      </c>
      <c r="I79" s="22">
        <v>866444008</v>
      </c>
      <c r="J79" s="22">
        <v>132079697</v>
      </c>
      <c r="K79" s="22">
        <v>295469943</v>
      </c>
      <c r="L79" s="21">
        <v>6397211862</v>
      </c>
      <c r="M79" s="15">
        <f t="shared" si="9"/>
        <v>19973013</v>
      </c>
      <c r="O79" s="35">
        <f t="shared" si="10"/>
        <v>51263635968</v>
      </c>
      <c r="P79" s="35">
        <f t="shared" si="11"/>
        <v>12058806895</v>
      </c>
      <c r="Q79" s="35">
        <f t="shared" si="12"/>
        <v>744578799</v>
      </c>
      <c r="R79" s="35">
        <f t="shared" si="13"/>
        <v>1438413960</v>
      </c>
      <c r="S79" s="35">
        <f t="shared" si="14"/>
        <v>65947551252</v>
      </c>
      <c r="T79" s="35">
        <f t="shared" si="15"/>
        <v>2494641797</v>
      </c>
    </row>
    <row r="80" spans="1:20">
      <c r="A80" s="19">
        <v>44958</v>
      </c>
      <c r="B80" s="14">
        <v>76.518060940597977</v>
      </c>
      <c r="C80" s="14">
        <v>19.299255706046047</v>
      </c>
      <c r="D80" s="14">
        <v>1.1800902174363797</v>
      </c>
      <c r="E80" s="14">
        <v>2.3672928712485941</v>
      </c>
      <c r="F80" s="20">
        <f t="shared" si="16"/>
        <v>0.63530026467100242</v>
      </c>
      <c r="H80" s="22">
        <v>2551745581</v>
      </c>
      <c r="I80" s="22">
        <v>1060323206</v>
      </c>
      <c r="J80" s="22">
        <v>74443908</v>
      </c>
      <c r="K80" s="22">
        <v>149229604</v>
      </c>
      <c r="L80" s="21">
        <v>3852524084</v>
      </c>
      <c r="M80" s="15">
        <f t="shared" si="9"/>
        <v>16781785</v>
      </c>
      <c r="O80" s="35">
        <f t="shared" si="10"/>
        <v>50117900926</v>
      </c>
      <c r="P80" s="35">
        <f t="shared" si="11"/>
        <v>12640652070</v>
      </c>
      <c r="Q80" s="35">
        <f t="shared" si="12"/>
        <v>772937054</v>
      </c>
      <c r="R80" s="35">
        <f t="shared" si="13"/>
        <v>1550532621</v>
      </c>
      <c r="S80" s="35">
        <f t="shared" si="14"/>
        <v>65498121014</v>
      </c>
      <c r="T80" s="35">
        <f t="shared" si="15"/>
        <v>1906949883</v>
      </c>
    </row>
    <row r="81" spans="1:20">
      <c r="A81" s="19">
        <v>44986</v>
      </c>
      <c r="B81" s="14">
        <v>76.173824799531872</v>
      </c>
      <c r="C81" s="14">
        <v>18.771123283321959</v>
      </c>
      <c r="D81" s="14">
        <v>1.1253695047743661</v>
      </c>
      <c r="E81" s="14">
        <v>3.3472808998950381</v>
      </c>
      <c r="F81" s="20">
        <f t="shared" si="16"/>
        <v>0.58240151247676408</v>
      </c>
      <c r="H81" s="22">
        <v>2468186280</v>
      </c>
      <c r="I81" s="22">
        <v>592144262</v>
      </c>
      <c r="J81" s="22">
        <v>75672988</v>
      </c>
      <c r="K81" s="22">
        <v>629107588</v>
      </c>
      <c r="L81" s="21">
        <v>3787982443</v>
      </c>
      <c r="M81" s="15">
        <f t="shared" si="9"/>
        <v>22871325</v>
      </c>
      <c r="O81" s="35">
        <f t="shared" si="10"/>
        <v>48404457235</v>
      </c>
      <c r="P81" s="35">
        <f t="shared" si="11"/>
        <v>11928061071</v>
      </c>
      <c r="Q81" s="35">
        <f t="shared" si="12"/>
        <v>715113101</v>
      </c>
      <c r="R81" s="35">
        <f t="shared" si="13"/>
        <v>2127020871</v>
      </c>
      <c r="S81" s="35">
        <f t="shared" si="14"/>
        <v>63544732972</v>
      </c>
      <c r="T81" s="35">
        <f t="shared" si="15"/>
        <v>370080694</v>
      </c>
    </row>
    <row r="82" spans="1:20">
      <c r="A82" s="19">
        <v>45017</v>
      </c>
      <c r="B82" s="14">
        <v>76.09043989046404</v>
      </c>
      <c r="C82" s="14">
        <v>18.411179019191557</v>
      </c>
      <c r="D82" s="14">
        <v>1.2559801426352981</v>
      </c>
      <c r="E82" s="14">
        <v>3.6818017702937897</v>
      </c>
      <c r="F82" s="20">
        <f t="shared" si="16"/>
        <v>0.56059917741531251</v>
      </c>
      <c r="H82" s="22">
        <v>2868818061</v>
      </c>
      <c r="I82" s="22">
        <v>946130488</v>
      </c>
      <c r="J82" s="22">
        <v>132408222</v>
      </c>
      <c r="K82" s="22">
        <v>283616632</v>
      </c>
      <c r="L82" s="21">
        <v>4254785118</v>
      </c>
      <c r="M82" s="15">
        <f t="shared" si="9"/>
        <v>23811715</v>
      </c>
      <c r="O82" s="35">
        <f t="shared" si="10"/>
        <v>47852769923</v>
      </c>
      <c r="P82" s="35">
        <f t="shared" si="11"/>
        <v>11578667634</v>
      </c>
      <c r="Q82" s="35">
        <f t="shared" si="12"/>
        <v>789877531</v>
      </c>
      <c r="R82" s="35">
        <f t="shared" si="13"/>
        <v>2315460566</v>
      </c>
      <c r="S82" s="35">
        <f t="shared" si="14"/>
        <v>62889336126</v>
      </c>
      <c r="T82" s="35">
        <f t="shared" si="15"/>
        <v>352560472</v>
      </c>
    </row>
    <row r="83" spans="1:20">
      <c r="A83" s="19">
        <v>45047</v>
      </c>
      <c r="B83" s="14">
        <v>76.052747235902885</v>
      </c>
      <c r="C83" s="14">
        <v>17.622918618299689</v>
      </c>
      <c r="D83" s="14">
        <v>1.2978518805454744</v>
      </c>
      <c r="E83" s="14">
        <v>4.4463217012256253</v>
      </c>
      <c r="F83" s="20">
        <f t="shared" si="16"/>
        <v>0.58016056402631477</v>
      </c>
      <c r="H83" s="22">
        <v>2824663097</v>
      </c>
      <c r="I83" s="22">
        <v>554252608</v>
      </c>
      <c r="J83" s="22">
        <v>102949709</v>
      </c>
      <c r="K83" s="22">
        <v>483061524</v>
      </c>
      <c r="L83" s="21">
        <v>4007347496</v>
      </c>
      <c r="M83" s="15">
        <f t="shared" si="9"/>
        <v>42420558</v>
      </c>
      <c r="O83" s="35">
        <f t="shared" si="10"/>
        <v>46763360726</v>
      </c>
      <c r="P83" s="35">
        <f t="shared" si="11"/>
        <v>10835991208</v>
      </c>
      <c r="Q83" s="35">
        <f t="shared" si="12"/>
        <v>798023975</v>
      </c>
      <c r="R83" s="35">
        <f t="shared" si="13"/>
        <v>2733957065</v>
      </c>
      <c r="S83" s="35">
        <f t="shared" si="14"/>
        <v>61488045063</v>
      </c>
      <c r="T83" s="35">
        <f t="shared" si="15"/>
        <v>356712089</v>
      </c>
    </row>
    <row r="84" spans="1:20">
      <c r="A84" s="19">
        <v>45078</v>
      </c>
      <c r="B84" s="14">
        <v>75.843003347407787</v>
      </c>
      <c r="C84" s="14">
        <v>16.983726654623087</v>
      </c>
      <c r="D84" s="14">
        <v>1.3444261512453375</v>
      </c>
      <c r="E84" s="14">
        <v>5.2565007834207274</v>
      </c>
      <c r="F84" s="20">
        <f t="shared" si="16"/>
        <v>0.57234306330305174</v>
      </c>
      <c r="H84" s="22">
        <v>2515148785</v>
      </c>
      <c r="I84" s="22">
        <v>525480000</v>
      </c>
      <c r="J84" s="22">
        <v>65581416</v>
      </c>
      <c r="K84" s="22">
        <v>520633514</v>
      </c>
      <c r="L84" s="21">
        <v>3653565543</v>
      </c>
      <c r="M84" s="15">
        <f t="shared" si="9"/>
        <v>26721828</v>
      </c>
      <c r="O84" s="35">
        <f t="shared" si="10"/>
        <v>45367019360</v>
      </c>
      <c r="P84" s="35">
        <f t="shared" si="11"/>
        <v>10159158023</v>
      </c>
      <c r="Q84" s="35">
        <f t="shared" si="12"/>
        <v>804195569</v>
      </c>
      <c r="R84" s="35">
        <f t="shared" si="13"/>
        <v>3144281770</v>
      </c>
      <c r="S84" s="35">
        <f t="shared" si="14"/>
        <v>59816996211</v>
      </c>
      <c r="T84" s="35">
        <f t="shared" si="15"/>
        <v>342341489</v>
      </c>
    </row>
    <row r="85" spans="1:20">
      <c r="A85" s="19">
        <v>45108</v>
      </c>
      <c r="B85" s="14">
        <v>75.686990509870441</v>
      </c>
      <c r="C85" s="14">
        <v>16.583710768203343</v>
      </c>
      <c r="D85" s="14">
        <v>1.4275925346824645</v>
      </c>
      <c r="E85" s="14">
        <v>5.7398841095638105</v>
      </c>
      <c r="F85" s="20">
        <f t="shared" si="16"/>
        <v>0.56182207767994896</v>
      </c>
      <c r="H85" s="22">
        <v>2897572290</v>
      </c>
      <c r="I85" s="22">
        <v>886761176</v>
      </c>
      <c r="J85" s="22">
        <v>96790456</v>
      </c>
      <c r="K85" s="22">
        <v>366354535</v>
      </c>
      <c r="L85" s="21">
        <v>4274298201</v>
      </c>
      <c r="M85" s="15">
        <f t="shared" si="9"/>
        <v>26819744</v>
      </c>
      <c r="O85" s="35">
        <f t="shared" si="10"/>
        <v>45188127100</v>
      </c>
      <c r="P85" s="35">
        <f t="shared" si="11"/>
        <v>9901131290</v>
      </c>
      <c r="Q85" s="35">
        <f t="shared" si="12"/>
        <v>852329211</v>
      </c>
      <c r="R85" s="35">
        <f t="shared" si="13"/>
        <v>3426937852</v>
      </c>
      <c r="S85" s="35">
        <f t="shared" si="14"/>
        <v>59703948833</v>
      </c>
      <c r="T85" s="35">
        <f t="shared" si="15"/>
        <v>335423380</v>
      </c>
    </row>
    <row r="86" spans="1:20">
      <c r="A86" s="19">
        <v>45139</v>
      </c>
      <c r="B86" s="14">
        <v>76.345304475956482</v>
      </c>
      <c r="C86" s="14">
        <v>15.4512236886472</v>
      </c>
      <c r="D86" s="14">
        <v>1.4864364399820804</v>
      </c>
      <c r="E86" s="14">
        <v>6.1528819165897479</v>
      </c>
      <c r="F86" s="20">
        <f t="shared" si="16"/>
        <v>0.56415347882447975</v>
      </c>
      <c r="H86" s="22">
        <v>2237820639</v>
      </c>
      <c r="I86" s="22">
        <v>819059813</v>
      </c>
      <c r="J86" s="22">
        <v>57679318</v>
      </c>
      <c r="K86" s="22">
        <v>225293988</v>
      </c>
      <c r="L86" s="21">
        <v>3361999746</v>
      </c>
      <c r="M86" s="15">
        <f t="shared" si="9"/>
        <v>22145988</v>
      </c>
      <c r="O86" s="35">
        <f t="shared" si="10"/>
        <v>44700808716</v>
      </c>
      <c r="P86" s="35">
        <f t="shared" si="11"/>
        <v>9046819569</v>
      </c>
      <c r="Q86" s="35">
        <f t="shared" si="12"/>
        <v>870320859</v>
      </c>
      <c r="R86" s="35">
        <f t="shared" si="13"/>
        <v>3602563373</v>
      </c>
      <c r="S86" s="35">
        <f t="shared" si="14"/>
        <v>58550806344</v>
      </c>
      <c r="T86" s="35">
        <f t="shared" si="15"/>
        <v>330293827</v>
      </c>
    </row>
    <row r="87" spans="1:20">
      <c r="A87" s="19">
        <v>45170</v>
      </c>
      <c r="B87" s="14">
        <v>75.547013507424609</v>
      </c>
      <c r="C87" s="14">
        <v>15.115924127029007</v>
      </c>
      <c r="D87" s="14">
        <v>1.7076511388227034</v>
      </c>
      <c r="E87" s="14">
        <v>7.0563956124187284</v>
      </c>
      <c r="F87" s="20">
        <f t="shared" si="16"/>
        <v>0.57301561430496406</v>
      </c>
      <c r="H87" s="22">
        <v>5909281236</v>
      </c>
      <c r="I87" s="22">
        <v>640726237</v>
      </c>
      <c r="J87" s="22">
        <v>179928478</v>
      </c>
      <c r="K87" s="22">
        <v>610934032</v>
      </c>
      <c r="L87" s="21">
        <v>7371940888</v>
      </c>
      <c r="M87" s="15">
        <f t="shared" si="9"/>
        <v>31070905</v>
      </c>
      <c r="O87" s="35">
        <f t="shared" si="10"/>
        <v>43754484664</v>
      </c>
      <c r="P87" s="35">
        <f t="shared" si="11"/>
        <v>8754673940</v>
      </c>
      <c r="Q87" s="35">
        <f t="shared" si="12"/>
        <v>989018521</v>
      </c>
      <c r="R87" s="35">
        <f t="shared" si="13"/>
        <v>4086845254</v>
      </c>
      <c r="S87" s="35">
        <f t="shared" si="14"/>
        <v>57916869065</v>
      </c>
      <c r="T87" s="35">
        <f t="shared" si="15"/>
        <v>331846686</v>
      </c>
    </row>
    <row r="88" spans="1:20">
      <c r="A88" s="19">
        <v>45200</v>
      </c>
      <c r="B88" s="14">
        <v>75.610200102438867</v>
      </c>
      <c r="C88" s="14">
        <v>14.637236201006438</v>
      </c>
      <c r="D88" s="14">
        <v>1.8499936339782228</v>
      </c>
      <c r="E88" s="14">
        <v>7.3161609530933882</v>
      </c>
      <c r="F88" s="20">
        <f t="shared" si="16"/>
        <v>0.58640910948307123</v>
      </c>
      <c r="H88" s="22">
        <v>6434684060</v>
      </c>
      <c r="I88" s="22">
        <v>599944654</v>
      </c>
      <c r="J88" s="22">
        <v>124401258</v>
      </c>
      <c r="K88" s="22">
        <v>312344643</v>
      </c>
      <c r="L88" s="21">
        <v>7511894793</v>
      </c>
      <c r="M88" s="15">
        <f t="shared" si="9"/>
        <v>40520178</v>
      </c>
      <c r="O88" s="35">
        <f t="shared" si="10"/>
        <v>44376170640</v>
      </c>
      <c r="P88" s="35">
        <f t="shared" si="11"/>
        <v>8590699277</v>
      </c>
      <c r="Q88" s="35">
        <f t="shared" si="12"/>
        <v>1085774579</v>
      </c>
      <c r="R88" s="35">
        <f t="shared" si="13"/>
        <v>4293907521</v>
      </c>
      <c r="S88" s="35">
        <f t="shared" si="14"/>
        <v>58690705373</v>
      </c>
      <c r="T88" s="35">
        <f t="shared" si="15"/>
        <v>344153356</v>
      </c>
    </row>
    <row r="89" spans="1:20">
      <c r="A89" s="19">
        <v>45231</v>
      </c>
      <c r="B89" s="14">
        <v>76.039087949629078</v>
      </c>
      <c r="C89" s="14">
        <v>13.879316279966195</v>
      </c>
      <c r="D89" s="14">
        <v>1.8838194670735486</v>
      </c>
      <c r="E89" s="14">
        <v>7.6440772950314981</v>
      </c>
      <c r="F89" s="20">
        <f t="shared" si="16"/>
        <v>0.55369900829968799</v>
      </c>
      <c r="H89" s="22">
        <v>5198036867</v>
      </c>
      <c r="I89" s="22">
        <v>411887366</v>
      </c>
      <c r="J89" s="22">
        <v>89194771</v>
      </c>
      <c r="K89" s="22">
        <v>466084144</v>
      </c>
      <c r="L89" s="21">
        <v>6197806284</v>
      </c>
      <c r="M89" s="15">
        <f t="shared" si="9"/>
        <v>32603136</v>
      </c>
      <c r="O89" s="35">
        <f t="shared" si="10"/>
        <v>46111970112</v>
      </c>
      <c r="P89" s="35">
        <f t="shared" si="11"/>
        <v>8416758206</v>
      </c>
      <c r="Q89" s="35">
        <f t="shared" si="12"/>
        <v>1142394383</v>
      </c>
      <c r="R89" s="35">
        <f t="shared" si="13"/>
        <v>4635556176</v>
      </c>
      <c r="S89" s="35">
        <f t="shared" si="14"/>
        <v>60642435087</v>
      </c>
      <c r="T89" s="35">
        <f t="shared" si="15"/>
        <v>335756210</v>
      </c>
    </row>
    <row r="90" spans="1:20">
      <c r="A90" s="19">
        <v>45261</v>
      </c>
      <c r="B90" s="14">
        <v>75.737743547172371</v>
      </c>
      <c r="C90" s="14">
        <v>13.486398098414309</v>
      </c>
      <c r="D90" s="14">
        <v>1.910441607544509</v>
      </c>
      <c r="E90" s="14">
        <v>8.289181048686034</v>
      </c>
      <c r="F90" s="20">
        <f t="shared" si="16"/>
        <v>0.57623569818277076</v>
      </c>
      <c r="H90" s="22">
        <v>4227607216</v>
      </c>
      <c r="I90" s="22">
        <v>148470941</v>
      </c>
      <c r="J90" s="22">
        <v>9438138</v>
      </c>
      <c r="K90" s="22">
        <v>606661582</v>
      </c>
      <c r="L90" s="21">
        <v>5030449898</v>
      </c>
      <c r="M90" s="15">
        <f t="shared" si="9"/>
        <v>38272021</v>
      </c>
      <c r="O90" s="35">
        <f t="shared" si="10"/>
        <v>45216809313</v>
      </c>
      <c r="P90" s="35">
        <f t="shared" si="11"/>
        <v>8051624759</v>
      </c>
      <c r="Q90" s="35">
        <f t="shared" si="12"/>
        <v>1140568359</v>
      </c>
      <c r="R90" s="35">
        <f t="shared" si="13"/>
        <v>4948791729</v>
      </c>
      <c r="S90" s="35">
        <f t="shared" si="14"/>
        <v>59701806356</v>
      </c>
      <c r="T90" s="35">
        <f t="shared" si="15"/>
        <v>344012196</v>
      </c>
    </row>
    <row r="91" spans="1:20">
      <c r="A91" s="19">
        <v>45292</v>
      </c>
      <c r="B91" s="14">
        <v>75.684605138983301</v>
      </c>
      <c r="C91" s="14">
        <v>12.938291976295124</v>
      </c>
      <c r="D91" s="14">
        <v>1.7791027409130615</v>
      </c>
      <c r="E91" s="14">
        <v>8.9705119980042944</v>
      </c>
      <c r="F91" s="20">
        <f t="shared" si="16"/>
        <v>0.62748814580422163</v>
      </c>
      <c r="H91" s="22">
        <v>3126413480</v>
      </c>
      <c r="I91" s="22">
        <v>210117407</v>
      </c>
      <c r="J91" s="22">
        <v>8414902</v>
      </c>
      <c r="K91" s="22">
        <v>474063728</v>
      </c>
      <c r="L91" s="21">
        <v>3853634869</v>
      </c>
      <c r="M91" s="15">
        <f t="shared" si="9"/>
        <v>34625352</v>
      </c>
      <c r="O91" s="35">
        <f t="shared" si="10"/>
        <v>43259977592</v>
      </c>
      <c r="P91" s="35">
        <f t="shared" si="11"/>
        <v>7395298158</v>
      </c>
      <c r="Q91" s="35">
        <f t="shared" si="12"/>
        <v>1016903564</v>
      </c>
      <c r="R91" s="35">
        <f t="shared" si="13"/>
        <v>5127385514</v>
      </c>
      <c r="S91" s="35">
        <f t="shared" si="14"/>
        <v>57158229363</v>
      </c>
      <c r="T91" s="35">
        <f t="shared" si="15"/>
        <v>358664535</v>
      </c>
    </row>
    <row r="92" spans="1:20">
      <c r="A92" s="19">
        <v>45323</v>
      </c>
      <c r="B92" s="14">
        <v>76.230384350796157</v>
      </c>
      <c r="C92" s="14">
        <v>11.414284528990711</v>
      </c>
      <c r="D92" s="14">
        <v>1.6762293871951612</v>
      </c>
      <c r="E92" s="14">
        <v>10.008406811642313</v>
      </c>
      <c r="F92" s="20">
        <f t="shared" si="16"/>
        <v>0.67069492137565589</v>
      </c>
      <c r="H92" s="22">
        <v>2523474479</v>
      </c>
      <c r="I92" s="22">
        <v>138283746</v>
      </c>
      <c r="J92" s="22">
        <v>8162035</v>
      </c>
      <c r="K92" s="22">
        <v>697802691</v>
      </c>
      <c r="L92" s="21">
        <v>3406210616</v>
      </c>
      <c r="M92" s="15">
        <f t="shared" si="9"/>
        <v>38487665</v>
      </c>
      <c r="O92" s="35">
        <f t="shared" si="10"/>
        <v>43231706490</v>
      </c>
      <c r="P92" s="35">
        <f t="shared" si="11"/>
        <v>6473258698</v>
      </c>
      <c r="Q92" s="35">
        <f t="shared" si="12"/>
        <v>950621691</v>
      </c>
      <c r="R92" s="35">
        <f t="shared" si="13"/>
        <v>5675958601</v>
      </c>
      <c r="S92" s="35">
        <f t="shared" si="14"/>
        <v>56711915895</v>
      </c>
      <c r="T92" s="35">
        <f t="shared" si="15"/>
        <v>380370415</v>
      </c>
    </row>
    <row r="93" spans="1:20">
      <c r="A93" s="19">
        <v>45352</v>
      </c>
      <c r="B93" s="14">
        <v>76.570344901532266</v>
      </c>
      <c r="C93" s="14">
        <v>10.830268151077201</v>
      </c>
      <c r="D93" s="14">
        <v>1.5821407954637785</v>
      </c>
      <c r="E93" s="14">
        <v>10.309966948376317</v>
      </c>
      <c r="F93" s="20">
        <f t="shared" si="16"/>
        <v>0.70727920355044205</v>
      </c>
      <c r="H93" s="22">
        <v>2188804951</v>
      </c>
      <c r="I93" s="22">
        <v>194151384</v>
      </c>
      <c r="J93" s="22">
        <v>12557106</v>
      </c>
      <c r="K93" s="22">
        <v>736550555</v>
      </c>
      <c r="L93" s="21">
        <v>3171315182</v>
      </c>
      <c r="M93" s="15">
        <f t="shared" si="9"/>
        <v>39251186</v>
      </c>
      <c r="O93" s="35">
        <f t="shared" si="10"/>
        <v>42952325161</v>
      </c>
      <c r="P93" s="35">
        <f t="shared" si="11"/>
        <v>6075265820</v>
      </c>
      <c r="Q93" s="35">
        <f t="shared" si="12"/>
        <v>887505809</v>
      </c>
      <c r="R93" s="35">
        <f t="shared" si="13"/>
        <v>5783401568</v>
      </c>
      <c r="S93" s="35">
        <f t="shared" si="14"/>
        <v>56095248634</v>
      </c>
      <c r="T93" s="35">
        <f t="shared" si="15"/>
        <v>396750276</v>
      </c>
    </row>
    <row r="94" spans="1:20">
      <c r="A94" s="19">
        <v>45383</v>
      </c>
      <c r="B94" s="14">
        <v>77.082554652488326</v>
      </c>
      <c r="C94" s="14">
        <v>9.6738861650339842</v>
      </c>
      <c r="D94" s="14">
        <v>1.3867704567545969</v>
      </c>
      <c r="E94" s="14">
        <v>11.112228805134382</v>
      </c>
      <c r="F94" s="20">
        <f t="shared" si="16"/>
        <v>0.74455992058872766</v>
      </c>
      <c r="H94" s="22">
        <v>2560385870</v>
      </c>
      <c r="I94" s="22">
        <v>222687374</v>
      </c>
      <c r="J94" s="22">
        <v>12096640</v>
      </c>
      <c r="K94" s="22">
        <v>647762949</v>
      </c>
      <c r="L94" s="21">
        <v>3481889980</v>
      </c>
      <c r="M94" s="15">
        <f t="shared" si="9"/>
        <v>38957147</v>
      </c>
      <c r="O94" s="35">
        <f t="shared" si="10"/>
        <v>42643892970</v>
      </c>
      <c r="P94" s="35">
        <f t="shared" si="11"/>
        <v>5351822706</v>
      </c>
      <c r="Q94" s="35">
        <f t="shared" si="12"/>
        <v>767194227</v>
      </c>
      <c r="R94" s="35">
        <f t="shared" si="13"/>
        <v>6147547885</v>
      </c>
      <c r="S94" s="35">
        <f t="shared" si="14"/>
        <v>55322353496</v>
      </c>
      <c r="T94" s="35">
        <f t="shared" si="15"/>
        <v>411895708</v>
      </c>
    </row>
    <row r="95" spans="1:20">
      <c r="A95" s="19">
        <v>45413</v>
      </c>
      <c r="B95" s="14">
        <v>77.466729415758309</v>
      </c>
      <c r="C95" s="14">
        <v>9.037107041878313</v>
      </c>
      <c r="D95" s="14">
        <v>1.2216570038053121</v>
      </c>
      <c r="E95" s="14">
        <v>11.523470397428497</v>
      </c>
      <c r="F95" s="20">
        <f t="shared" si="16"/>
        <v>0.75103614112956052</v>
      </c>
      <c r="H95" s="22">
        <v>2976830632</v>
      </c>
      <c r="I95" s="22">
        <v>194929039</v>
      </c>
      <c r="J95" s="22">
        <v>10653047</v>
      </c>
      <c r="K95" s="22">
        <v>701590277</v>
      </c>
      <c r="L95" s="21">
        <v>3929424430</v>
      </c>
      <c r="M95" s="15">
        <f t="shared" si="9"/>
        <v>45421435</v>
      </c>
      <c r="O95" s="35">
        <f t="shared" si="10"/>
        <v>42796060505</v>
      </c>
      <c r="P95" s="35">
        <f t="shared" si="11"/>
        <v>4992499137</v>
      </c>
      <c r="Q95" s="35">
        <f t="shared" si="12"/>
        <v>674897565</v>
      </c>
      <c r="R95" s="35">
        <f t="shared" si="13"/>
        <v>6366076638</v>
      </c>
      <c r="S95" s="35">
        <f t="shared" si="14"/>
        <v>55244430430</v>
      </c>
      <c r="T95" s="35">
        <f t="shared" si="15"/>
        <v>414896585</v>
      </c>
    </row>
    <row r="96" spans="1:20">
      <c r="A96" s="19">
        <v>45444</v>
      </c>
      <c r="B96" s="14">
        <v>77.728369125074963</v>
      </c>
      <c r="C96" s="14">
        <v>8.5551798353401605</v>
      </c>
      <c r="D96" s="14">
        <v>1.1327914498531892</v>
      </c>
      <c r="E96" s="14">
        <v>11.810514665895159</v>
      </c>
      <c r="F96" s="20">
        <f t="shared" si="16"/>
        <v>0.77314492383653999</v>
      </c>
      <c r="H96" s="22">
        <v>2237132794</v>
      </c>
      <c r="I96" s="22">
        <v>212733200</v>
      </c>
      <c r="J96" s="22">
        <v>10329906</v>
      </c>
      <c r="K96" s="22">
        <v>615003608</v>
      </c>
      <c r="L96" s="21">
        <v>3109923340</v>
      </c>
      <c r="M96" s="15">
        <f t="shared" si="9"/>
        <v>34723832</v>
      </c>
      <c r="O96" s="35">
        <f t="shared" si="10"/>
        <v>42518044514</v>
      </c>
      <c r="P96" s="35">
        <f t="shared" si="11"/>
        <v>4679752337</v>
      </c>
      <c r="Q96" s="35">
        <f t="shared" si="12"/>
        <v>619646055</v>
      </c>
      <c r="R96" s="35">
        <f t="shared" si="13"/>
        <v>6460446732</v>
      </c>
      <c r="S96" s="35">
        <f t="shared" si="14"/>
        <v>54700788227</v>
      </c>
      <c r="T96" s="35">
        <f t="shared" si="15"/>
        <v>422898589</v>
      </c>
    </row>
    <row r="97" spans="1:20">
      <c r="A97" s="19">
        <v>45474</v>
      </c>
      <c r="B97" s="14">
        <v>78.727260771338933</v>
      </c>
      <c r="C97" s="14">
        <v>7.3240296405784484</v>
      </c>
      <c r="D97" s="14">
        <v>0.97832204601472095</v>
      </c>
      <c r="E97" s="14">
        <v>12.170925201354212</v>
      </c>
      <c r="F97" s="20">
        <f t="shared" si="16"/>
        <v>0.79946234071368849</v>
      </c>
      <c r="H97" s="22">
        <v>3031674395</v>
      </c>
      <c r="I97" s="22">
        <v>174955685</v>
      </c>
      <c r="J97" s="22">
        <v>7170912</v>
      </c>
      <c r="K97" s="22">
        <v>499762093</v>
      </c>
      <c r="L97" s="21">
        <v>3750603629</v>
      </c>
      <c r="M97" s="15">
        <f t="shared" si="9"/>
        <v>37040544</v>
      </c>
      <c r="O97" s="35">
        <f t="shared" si="10"/>
        <v>42652146619</v>
      </c>
      <c r="P97" s="35">
        <f t="shared" si="11"/>
        <v>3967946846</v>
      </c>
      <c r="Q97" s="35">
        <f t="shared" si="12"/>
        <v>530026511</v>
      </c>
      <c r="R97" s="35">
        <f t="shared" si="13"/>
        <v>6593854290</v>
      </c>
      <c r="S97" s="35">
        <f t="shared" si="14"/>
        <v>54177093655</v>
      </c>
      <c r="T97" s="35">
        <f t="shared" si="15"/>
        <v>433119389</v>
      </c>
    </row>
    <row r="98" spans="1:20">
      <c r="A98" s="19">
        <v>45505</v>
      </c>
      <c r="B98" s="14">
        <v>79.661232337047366</v>
      </c>
      <c r="C98" s="14">
        <v>6.2079385260269984</v>
      </c>
      <c r="D98" s="14">
        <v>0.88558214584591088</v>
      </c>
      <c r="E98" s="14">
        <v>12.42235260423716</v>
      </c>
      <c r="F98" s="20">
        <f t="shared" si="16"/>
        <v>0.82289438684256311</v>
      </c>
      <c r="H98" s="22">
        <v>2763546985</v>
      </c>
      <c r="I98" s="22">
        <v>215931376</v>
      </c>
      <c r="J98" s="22">
        <v>7654839</v>
      </c>
      <c r="K98" s="22">
        <v>364586386</v>
      </c>
      <c r="L98" s="21">
        <v>3386770515</v>
      </c>
      <c r="M98" s="15">
        <f t="shared" si="9"/>
        <v>35050929</v>
      </c>
      <c r="O98" s="35">
        <f t="shared" si="10"/>
        <v>43177872965</v>
      </c>
      <c r="P98" s="35">
        <f t="shared" si="11"/>
        <v>3364818409</v>
      </c>
      <c r="Q98" s="35">
        <f t="shared" si="12"/>
        <v>480002032</v>
      </c>
      <c r="R98" s="35">
        <f t="shared" si="13"/>
        <v>6733146688</v>
      </c>
      <c r="S98" s="35">
        <f t="shared" si="14"/>
        <v>54201864424</v>
      </c>
      <c r="T98" s="35">
        <f t="shared" si="15"/>
        <v>446024330</v>
      </c>
    </row>
    <row r="99" spans="1:20">
      <c r="A99" s="19">
        <v>45536</v>
      </c>
      <c r="B99" s="14">
        <v>80.888084603377692</v>
      </c>
      <c r="C99" s="14">
        <v>5.5308200763331001</v>
      </c>
      <c r="D99" s="14">
        <v>0.58408000869656307</v>
      </c>
      <c r="E99" s="14">
        <v>12.150623634450197</v>
      </c>
      <c r="F99" s="20">
        <f t="shared" si="16"/>
        <v>0.84639167714244934</v>
      </c>
      <c r="H99" s="22">
        <v>5427670549</v>
      </c>
      <c r="I99" s="22">
        <v>195316116</v>
      </c>
      <c r="J99" s="22">
        <v>8229373</v>
      </c>
      <c r="K99" s="22">
        <v>291416942</v>
      </c>
      <c r="L99" s="21">
        <v>5954442493</v>
      </c>
      <c r="M99" s="15">
        <f t="shared" si="9"/>
        <v>31809513</v>
      </c>
      <c r="O99" s="35">
        <f t="shared" si="10"/>
        <v>42696262278</v>
      </c>
      <c r="P99" s="35">
        <f t="shared" si="11"/>
        <v>2919408288</v>
      </c>
      <c r="Q99" s="35">
        <f t="shared" si="12"/>
        <v>308302927</v>
      </c>
      <c r="R99" s="35">
        <f t="shared" si="13"/>
        <v>6413629598</v>
      </c>
      <c r="S99" s="35">
        <f t="shared" si="14"/>
        <v>52784366029</v>
      </c>
      <c r="T99" s="35">
        <f t="shared" si="15"/>
        <v>446762938</v>
      </c>
    </row>
    <row r="100" spans="1:20">
      <c r="A100" s="19">
        <v>45566</v>
      </c>
      <c r="B100" s="14">
        <v>81.476771715995923</v>
      </c>
      <c r="C100" s="14">
        <v>4.7859808180443659</v>
      </c>
      <c r="D100" s="14">
        <v>0.37401899982804715</v>
      </c>
      <c r="E100" s="14">
        <v>12.502008548168925</v>
      </c>
      <c r="F100" s="20">
        <f t="shared" si="16"/>
        <v>0.86121991796272823</v>
      </c>
      <c r="H100" s="22">
        <v>6311437812</v>
      </c>
      <c r="I100" s="22">
        <v>181293745</v>
      </c>
      <c r="J100" s="22">
        <v>11529698</v>
      </c>
      <c r="K100" s="22">
        <v>431229762</v>
      </c>
      <c r="L100" s="21">
        <v>6979253475</v>
      </c>
      <c r="M100" s="15">
        <f t="shared" si="9"/>
        <v>43762458</v>
      </c>
      <c r="O100" s="35">
        <f t="shared" si="10"/>
        <v>42573016030</v>
      </c>
      <c r="P100" s="35">
        <f t="shared" si="11"/>
        <v>2500757379</v>
      </c>
      <c r="Q100" s="35">
        <f t="shared" si="12"/>
        <v>195431367</v>
      </c>
      <c r="R100" s="35">
        <f t="shared" si="13"/>
        <v>6532514717</v>
      </c>
      <c r="S100" s="35">
        <f t="shared" si="14"/>
        <v>52251724711</v>
      </c>
      <c r="T100" s="35">
        <f t="shared" si="15"/>
        <v>450005218</v>
      </c>
    </row>
    <row r="101" spans="1:20">
      <c r="A101" s="19">
        <v>45597</v>
      </c>
      <c r="B101" s="14">
        <v>81.721908898444312</v>
      </c>
      <c r="C101" s="14">
        <v>4.3977867793792207</v>
      </c>
      <c r="D101" s="14">
        <v>0.22017198265056359</v>
      </c>
      <c r="E101" s="14">
        <v>12.764925370364615</v>
      </c>
      <c r="F101" s="20">
        <f t="shared" si="16"/>
        <v>0.89520696916127918</v>
      </c>
      <c r="H101" s="22">
        <v>4778334811</v>
      </c>
      <c r="I101" s="22">
        <v>179570475</v>
      </c>
      <c r="J101" s="22">
        <v>7331220</v>
      </c>
      <c r="K101" s="22">
        <v>517898088</v>
      </c>
      <c r="L101" s="21">
        <v>5527487692</v>
      </c>
      <c r="M101" s="15">
        <f t="shared" si="9"/>
        <v>44353098</v>
      </c>
      <c r="O101" s="35">
        <f t="shared" si="10"/>
        <v>42153313974</v>
      </c>
      <c r="P101" s="35">
        <f t="shared" si="11"/>
        <v>2268440488</v>
      </c>
      <c r="Q101" s="35">
        <f t="shared" si="12"/>
        <v>113567816</v>
      </c>
      <c r="R101" s="35">
        <f t="shared" si="13"/>
        <v>6584328661</v>
      </c>
      <c r="S101" s="35">
        <f t="shared" si="14"/>
        <v>51581406119</v>
      </c>
      <c r="T101" s="35">
        <f t="shared" si="15"/>
        <v>461755180</v>
      </c>
    </row>
    <row r="102" spans="1:20">
      <c r="A102" s="19">
        <v>45627</v>
      </c>
      <c r="B102" s="14">
        <v>80.976726321870601</v>
      </c>
      <c r="C102" s="14">
        <v>4.3851756294330499</v>
      </c>
      <c r="D102" s="14">
        <v>0.21302113422927041</v>
      </c>
      <c r="E102" s="14">
        <v>13.485832563724692</v>
      </c>
      <c r="F102" s="20">
        <f t="shared" si="16"/>
        <v>0.93924435074239909</v>
      </c>
      <c r="H102" s="22">
        <v>3700857598</v>
      </c>
      <c r="I102" s="22">
        <v>134255881</v>
      </c>
      <c r="J102" s="22">
        <v>5375094</v>
      </c>
      <c r="K102" s="22">
        <v>954804788</v>
      </c>
      <c r="L102" s="21">
        <v>4854636256</v>
      </c>
      <c r="M102" s="15">
        <f t="shared" si="9"/>
        <v>59342895</v>
      </c>
      <c r="O102" s="35">
        <f t="shared" si="10"/>
        <v>41626564356</v>
      </c>
      <c r="P102" s="35">
        <f t="shared" si="11"/>
        <v>2254225428</v>
      </c>
      <c r="Q102" s="35">
        <f t="shared" si="12"/>
        <v>109504772</v>
      </c>
      <c r="R102" s="35">
        <f t="shared" si="13"/>
        <v>6932471867</v>
      </c>
      <c r="S102" s="35">
        <f t="shared" si="14"/>
        <v>51405592477</v>
      </c>
      <c r="T102" s="35">
        <f t="shared" si="15"/>
        <v>482826054</v>
      </c>
    </row>
    <row r="103" spans="1:20">
      <c r="A103" s="19">
        <v>45658</v>
      </c>
      <c r="B103" s="14">
        <v>79.557370737811425</v>
      </c>
      <c r="C103" s="14">
        <v>4.5892248316716486</v>
      </c>
      <c r="D103" s="14">
        <v>0.20338646068272892</v>
      </c>
      <c r="E103" s="14">
        <v>14.727257021905086</v>
      </c>
      <c r="F103" s="20">
        <f t="shared" si="16"/>
        <v>0.92276094792912033</v>
      </c>
      <c r="H103" s="22">
        <v>3554874282</v>
      </c>
      <c r="I103" s="22">
        <v>381813851</v>
      </c>
      <c r="J103" s="22">
        <v>6422767</v>
      </c>
      <c r="K103" s="22">
        <v>1326604850</v>
      </c>
      <c r="L103" s="21">
        <v>5309309467</v>
      </c>
      <c r="M103" s="15">
        <f t="shared" si="9"/>
        <v>39593717</v>
      </c>
      <c r="O103" s="35">
        <f t="shared" si="10"/>
        <v>42055025158</v>
      </c>
      <c r="P103" s="35">
        <f t="shared" si="11"/>
        <v>2425921872</v>
      </c>
      <c r="Q103" s="35">
        <f t="shared" si="12"/>
        <v>107512637</v>
      </c>
      <c r="R103" s="35">
        <f t="shared" si="13"/>
        <v>7785012989</v>
      </c>
      <c r="S103" s="35">
        <f t="shared" si="14"/>
        <v>52861267075</v>
      </c>
      <c r="T103" s="35">
        <f t="shared" si="15"/>
        <v>487794419</v>
      </c>
    </row>
    <row r="104" spans="1:20">
      <c r="A104" s="19">
        <v>45689</v>
      </c>
      <c r="B104" s="14">
        <v>77.281901822554062</v>
      </c>
      <c r="C104" s="14">
        <v>5.4853501209463849</v>
      </c>
      <c r="D104" s="14">
        <v>0.19486651912104305</v>
      </c>
      <c r="E104" s="14">
        <v>16.177245963133284</v>
      </c>
      <c r="F104" s="20">
        <f t="shared" si="16"/>
        <v>0.8606355742452223</v>
      </c>
      <c r="H104" s="22">
        <v>2595303168</v>
      </c>
      <c r="I104" s="22">
        <v>702460945</v>
      </c>
      <c r="J104" s="22">
        <v>6872371</v>
      </c>
      <c r="K104" s="22">
        <v>1731108872</v>
      </c>
      <c r="L104" s="21">
        <v>5055570312</v>
      </c>
      <c r="M104" s="15">
        <f t="shared" si="9"/>
        <v>19824956</v>
      </c>
      <c r="O104" s="35">
        <f t="shared" si="10"/>
        <v>42126853847</v>
      </c>
      <c r="P104" s="35">
        <f t="shared" si="11"/>
        <v>2990099071</v>
      </c>
      <c r="Q104" s="35">
        <f t="shared" si="12"/>
        <v>106222973</v>
      </c>
      <c r="R104" s="35">
        <f t="shared" si="13"/>
        <v>8818319170</v>
      </c>
      <c r="S104" s="35">
        <f t="shared" si="14"/>
        <v>54510626771</v>
      </c>
      <c r="T104" s="35">
        <f t="shared" si="15"/>
        <v>469131710</v>
      </c>
    </row>
    <row r="105" spans="1:20">
      <c r="A105" s="19">
        <v>45717</v>
      </c>
      <c r="B105" s="14">
        <v>75.100047972923292</v>
      </c>
      <c r="C105" s="14">
        <v>5.6919687515880533</v>
      </c>
      <c r="D105" s="14">
        <v>0.17533796383636197</v>
      </c>
      <c r="E105" s="14">
        <v>18.233836884916524</v>
      </c>
      <c r="F105" s="20">
        <f t="shared" si="16"/>
        <v>0.7988084267357749</v>
      </c>
      <c r="H105" s="22">
        <v>2994293681</v>
      </c>
      <c r="I105" s="22">
        <v>457972370</v>
      </c>
      <c r="J105" s="22">
        <v>6569349</v>
      </c>
      <c r="K105" s="22">
        <v>2341944189</v>
      </c>
      <c r="L105" s="21">
        <v>5827535872</v>
      </c>
      <c r="M105" s="15">
        <f t="shared" si="9"/>
        <v>26756283</v>
      </c>
      <c r="O105" s="35">
        <f t="shared" si="10"/>
        <v>42932342577</v>
      </c>
      <c r="P105" s="35">
        <f t="shared" si="11"/>
        <v>3253920057</v>
      </c>
      <c r="Q105" s="35">
        <f t="shared" si="12"/>
        <v>100235216</v>
      </c>
      <c r="R105" s="35">
        <f t="shared" si="13"/>
        <v>10423712804</v>
      </c>
      <c r="S105" s="35">
        <f t="shared" si="14"/>
        <v>57166847461</v>
      </c>
      <c r="T105" s="35">
        <f t="shared" si="15"/>
        <v>456636807</v>
      </c>
    </row>
    <row r="106" spans="1:20">
      <c r="A106" s="19">
        <v>45748</v>
      </c>
      <c r="B106" s="14">
        <v>72.601455027754881</v>
      </c>
      <c r="C106" s="14">
        <v>6.1035062002931975</v>
      </c>
      <c r="D106" s="14">
        <v>0.19033841496740886</v>
      </c>
      <c r="E106" s="14">
        <v>20.33426526001784</v>
      </c>
      <c r="F106" s="20">
        <f t="shared" si="16"/>
        <v>0.7704350969666649</v>
      </c>
      <c r="H106" s="22">
        <v>833058058</v>
      </c>
      <c r="I106" s="22">
        <v>432817218</v>
      </c>
      <c r="J106" s="22">
        <v>19888146</v>
      </c>
      <c r="K106" s="22">
        <v>1764778908</v>
      </c>
      <c r="L106" s="21">
        <v>3070102995</v>
      </c>
      <c r="M106" s="15">
        <f t="shared" si="9"/>
        <v>19560665</v>
      </c>
      <c r="O106" s="35">
        <f t="shared" si="10"/>
        <v>41205014765</v>
      </c>
      <c r="P106" s="35">
        <f t="shared" si="11"/>
        <v>3464049901</v>
      </c>
      <c r="Q106" s="35">
        <f t="shared" si="12"/>
        <v>108026722</v>
      </c>
      <c r="R106" s="35">
        <f t="shared" si="13"/>
        <v>11540728763</v>
      </c>
      <c r="S106" s="35">
        <f t="shared" si="14"/>
        <v>56755060476</v>
      </c>
      <c r="T106" s="35">
        <f t="shared" si="15"/>
        <v>437240325</v>
      </c>
    </row>
    <row r="107" spans="1:20">
      <c r="A107" s="19">
        <v>45778</v>
      </c>
      <c r="B107" s="14">
        <v>69.099995244461979</v>
      </c>
      <c r="C107" s="14">
        <v>6.8111911236454059</v>
      </c>
      <c r="D107" s="14">
        <v>0.22891609694499401</v>
      </c>
      <c r="E107" s="14">
        <v>23.107288621120166</v>
      </c>
      <c r="F107" s="20">
        <f t="shared" si="16"/>
        <v>0.75260891382745854</v>
      </c>
      <c r="H107" s="22">
        <v>528996573</v>
      </c>
      <c r="I107" s="22">
        <v>551177016</v>
      </c>
      <c r="J107" s="22">
        <v>31022029</v>
      </c>
      <c r="K107" s="22">
        <v>2121403082</v>
      </c>
      <c r="L107" s="21">
        <v>3262887560</v>
      </c>
      <c r="M107" s="15">
        <f t="shared" si="9"/>
        <v>30288860</v>
      </c>
      <c r="O107" s="35">
        <f t="shared" si="10"/>
        <v>38757180706</v>
      </c>
      <c r="P107" s="35">
        <f t="shared" si="11"/>
        <v>3820297878</v>
      </c>
      <c r="Q107" s="35">
        <f t="shared" si="12"/>
        <v>128395704</v>
      </c>
      <c r="R107" s="35">
        <f t="shared" si="13"/>
        <v>12960541568</v>
      </c>
      <c r="S107" s="35">
        <f t="shared" si="14"/>
        <v>56088523606</v>
      </c>
      <c r="T107" s="35">
        <f t="shared" si="15"/>
        <v>422107750</v>
      </c>
    </row>
    <row r="108" spans="1:20">
      <c r="A108" s="19">
        <v>45809</v>
      </c>
      <c r="B108" s="14">
        <v>65.89134208652446</v>
      </c>
      <c r="C108" s="14">
        <v>7.1181617231537775</v>
      </c>
      <c r="D108" s="14">
        <v>0.23970355262150864</v>
      </c>
      <c r="E108" s="14">
        <v>25.85521235860217</v>
      </c>
      <c r="F108" s="20">
        <f t="shared" si="16"/>
        <v>0.89558027909808402</v>
      </c>
      <c r="H108" s="22">
        <v>731921283</v>
      </c>
      <c r="I108" s="22">
        <v>416720347</v>
      </c>
      <c r="J108" s="22">
        <v>17451693</v>
      </c>
      <c r="K108" s="22">
        <v>2271823651</v>
      </c>
      <c r="L108" s="21">
        <v>3556830532</v>
      </c>
      <c r="M108" s="15">
        <f t="shared" si="9"/>
        <v>118913558</v>
      </c>
      <c r="O108" s="35">
        <f t="shared" si="10"/>
        <v>37251969195</v>
      </c>
      <c r="P108" s="35">
        <f t="shared" si="11"/>
        <v>4024285025</v>
      </c>
      <c r="Q108" s="35">
        <f t="shared" si="12"/>
        <v>135517491</v>
      </c>
      <c r="R108" s="35">
        <f t="shared" si="13"/>
        <v>14617361611</v>
      </c>
      <c r="S108" s="35">
        <f t="shared" si="14"/>
        <v>56535430798</v>
      </c>
      <c r="T108" s="35">
        <f t="shared" si="15"/>
        <v>506297476</v>
      </c>
    </row>
    <row r="109" spans="1:20">
      <c r="A109" s="19">
        <v>45839</v>
      </c>
      <c r="B109" s="14">
        <v>62.638572697842577</v>
      </c>
      <c r="C109" s="14">
        <v>7.9650239752795198</v>
      </c>
      <c r="D109" s="14">
        <v>0.23819338579335472</v>
      </c>
      <c r="E109" s="14">
        <v>28.155385499784728</v>
      </c>
      <c r="F109" s="20">
        <f t="shared" si="16"/>
        <v>1.002824441299822</v>
      </c>
      <c r="H109" s="22">
        <v>751371717</v>
      </c>
      <c r="I109" s="22">
        <v>597613658</v>
      </c>
      <c r="J109" s="22">
        <v>4638885</v>
      </c>
      <c r="K109" s="22">
        <v>1601800046</v>
      </c>
      <c r="L109" s="21">
        <v>3046037300</v>
      </c>
      <c r="M109" s="15">
        <f t="shared" si="9"/>
        <v>90612994</v>
      </c>
      <c r="O109" s="35">
        <f t="shared" si="10"/>
        <v>34971666517</v>
      </c>
      <c r="P109" s="35">
        <f t="shared" si="11"/>
        <v>4446942998</v>
      </c>
      <c r="Q109" s="35">
        <f t="shared" si="12"/>
        <v>132985464</v>
      </c>
      <c r="R109" s="35">
        <f t="shared" si="13"/>
        <v>15719399564</v>
      </c>
      <c r="S109" s="35">
        <f t="shared" si="14"/>
        <v>55830864469</v>
      </c>
      <c r="T109" s="35">
        <f t="shared" si="15"/>
        <v>559869926</v>
      </c>
    </row>
    <row r="110" spans="1:20">
      <c r="A110" s="19">
        <v>45870</v>
      </c>
      <c r="B110" s="14">
        <v>60.152505146658953</v>
      </c>
      <c r="C110" s="14">
        <v>8.9235604418575871</v>
      </c>
      <c r="D110" s="10">
        <v>0</v>
      </c>
      <c r="E110" s="14">
        <v>29.634225281785</v>
      </c>
      <c r="F110" s="20">
        <f>100-SUM(B110:E110)</f>
        <v>1.2897091296984513</v>
      </c>
      <c r="H110" s="22">
        <v>847819818</v>
      </c>
      <c r="I110" s="22">
        <v>672801977</v>
      </c>
      <c r="J110" s="22">
        <v>2438019</v>
      </c>
      <c r="K110" s="22">
        <v>930246791</v>
      </c>
      <c r="L110" s="21">
        <v>2509445974</v>
      </c>
      <c r="M110" s="15">
        <f t="shared" si="9"/>
        <v>56139369</v>
      </c>
      <c r="O110" s="35">
        <f t="shared" si="10"/>
        <v>33055939350</v>
      </c>
      <c r="P110" s="35">
        <f t="shared" si="11"/>
        <v>4903813599</v>
      </c>
      <c r="Q110" s="35">
        <f t="shared" si="12"/>
        <v>127768644</v>
      </c>
      <c r="R110" s="35">
        <f t="shared" si="13"/>
        <v>16285059969</v>
      </c>
      <c r="S110" s="35">
        <f t="shared" si="14"/>
        <v>54953539928</v>
      </c>
      <c r="T110" s="35">
        <f t="shared" si="15"/>
        <v>580958366</v>
      </c>
    </row>
    <row r="111" spans="1:20">
      <c r="A111" s="19">
        <v>45901</v>
      </c>
      <c r="B111" s="14">
        <v>57.763559545602035</v>
      </c>
      <c r="C111" s="14">
        <v>9.7582839279370113</v>
      </c>
      <c r="D111" s="14">
        <v>0.22852641303850377</v>
      </c>
      <c r="E111" s="14">
        <v>31.152079920708452</v>
      </c>
      <c r="F111" s="20">
        <f t="shared" ref="F111:F114" si="17">100-SUM(B111:E111)</f>
        <v>1.0975501927139817</v>
      </c>
      <c r="H111" s="22">
        <v>3448929341</v>
      </c>
      <c r="I111" s="22">
        <v>541527369</v>
      </c>
      <c r="J111" s="22">
        <v>3409534</v>
      </c>
      <c r="K111" s="22">
        <v>766393367</v>
      </c>
      <c r="L111" s="21">
        <v>4801586622</v>
      </c>
      <c r="M111" s="15">
        <f t="shared" si="9"/>
        <v>41327011</v>
      </c>
      <c r="O111" s="35">
        <f t="shared" si="10"/>
        <v>31077198142</v>
      </c>
      <c r="P111" s="35">
        <f t="shared" si="11"/>
        <v>5250024852</v>
      </c>
      <c r="Q111" s="35">
        <f t="shared" si="12"/>
        <v>122948805</v>
      </c>
      <c r="R111" s="35">
        <f t="shared" si="13"/>
        <v>16760036394</v>
      </c>
      <c r="S111" s="35">
        <f t="shared" si="14"/>
        <v>53800684057</v>
      </c>
      <c r="T111" s="35">
        <f t="shared" si="15"/>
        <v>590475864</v>
      </c>
    </row>
    <row r="112" spans="1:20">
      <c r="A112" s="19">
        <v>45931</v>
      </c>
      <c r="B112" s="14">
        <v>53.571066082165089</v>
      </c>
      <c r="C112" s="14">
        <v>10.606820233792114</v>
      </c>
      <c r="D112" s="14">
        <v>0.21668308861139143</v>
      </c>
      <c r="E112" s="14">
        <v>34.485345194864422</v>
      </c>
      <c r="F112" s="20">
        <f t="shared" si="17"/>
        <v>1.1200854005669783</v>
      </c>
      <c r="H112" s="22">
        <v>3334410307</v>
      </c>
      <c r="I112" s="22">
        <v>494971098</v>
      </c>
      <c r="J112" s="22">
        <v>2239855</v>
      </c>
      <c r="K112" s="22">
        <v>1760138676</v>
      </c>
      <c r="L112" s="21">
        <v>5632565235</v>
      </c>
      <c r="M112" s="15">
        <f t="shared" si="9"/>
        <v>40805299</v>
      </c>
      <c r="O112" s="35">
        <f t="shared" si="10"/>
        <v>28100170637</v>
      </c>
      <c r="P112" s="35">
        <f t="shared" si="11"/>
        <v>5563702205</v>
      </c>
      <c r="Q112" s="35">
        <f t="shared" si="12"/>
        <v>113658962</v>
      </c>
      <c r="R112" s="35">
        <f t="shared" si="13"/>
        <v>18088945308</v>
      </c>
      <c r="S112" s="35">
        <f t="shared" si="14"/>
        <v>52453995817</v>
      </c>
      <c r="T112" s="35">
        <f t="shared" si="15"/>
        <v>587518705</v>
      </c>
    </row>
    <row r="113" spans="1:20">
      <c r="A113" s="19">
        <v>45962</v>
      </c>
      <c r="B113" s="14">
        <v>49.38648674541524</v>
      </c>
      <c r="C113" s="14">
        <v>10.920370937153761</v>
      </c>
      <c r="D113" s="14">
        <v>0.21637281445081066</v>
      </c>
      <c r="E113" s="14">
        <v>38.329831151891099</v>
      </c>
      <c r="F113" s="20">
        <f t="shared" si="17"/>
        <v>1.1469383510890907</v>
      </c>
      <c r="H113" s="22">
        <v>2486912908</v>
      </c>
      <c r="I113" s="22">
        <v>322714984</v>
      </c>
      <c r="J113" s="22">
        <v>6745934</v>
      </c>
      <c r="K113" s="22">
        <v>2459634175</v>
      </c>
      <c r="L113" s="21">
        <v>5332203062</v>
      </c>
      <c r="M113" s="15">
        <f t="shared" si="9"/>
        <v>56195061</v>
      </c>
      <c r="O113" s="35">
        <f t="shared" si="10"/>
        <v>25808748734</v>
      </c>
      <c r="P113" s="35">
        <f t="shared" si="11"/>
        <v>5706846714</v>
      </c>
      <c r="Q113" s="35">
        <f t="shared" si="12"/>
        <v>113073676</v>
      </c>
      <c r="R113" s="35">
        <f t="shared" si="13"/>
        <v>20030681395</v>
      </c>
      <c r="S113" s="35">
        <f t="shared" si="14"/>
        <v>52258711187</v>
      </c>
      <c r="T113" s="35">
        <f t="shared" si="15"/>
        <v>599360668</v>
      </c>
    </row>
    <row r="114" spans="1:20">
      <c r="A114" s="19">
        <v>45992</v>
      </c>
      <c r="B114" s="10">
        <v>45</v>
      </c>
      <c r="C114" s="10">
        <v>11</v>
      </c>
      <c r="D114" s="10">
        <v>0</v>
      </c>
      <c r="E114" s="10">
        <v>42</v>
      </c>
      <c r="F114" s="20">
        <f t="shared" si="17"/>
        <v>2</v>
      </c>
      <c r="H114" s="15">
        <v>1500851198</v>
      </c>
      <c r="I114" s="15">
        <v>327580008</v>
      </c>
      <c r="J114" s="15">
        <v>13740478</v>
      </c>
      <c r="K114" s="22">
        <v>2904698771</v>
      </c>
      <c r="L114" s="15">
        <v>4806386125</v>
      </c>
      <c r="M114" s="15">
        <f t="shared" si="9"/>
        <v>59515670</v>
      </c>
      <c r="O114" s="35">
        <f>SUM(H103:H114)</f>
        <v>23608742334</v>
      </c>
      <c r="P114" s="35">
        <f t="shared" ref="P114:T114" si="18">SUM(I103:I114)</f>
        <v>5900170841</v>
      </c>
      <c r="Q114" s="35">
        <f t="shared" si="18"/>
        <v>121439060</v>
      </c>
      <c r="R114" s="35">
        <f t="shared" si="18"/>
        <v>21980575378</v>
      </c>
      <c r="S114" s="35">
        <f t="shared" si="18"/>
        <v>52210461056</v>
      </c>
      <c r="T114" s="35">
        <f t="shared" si="18"/>
        <v>599533443</v>
      </c>
    </row>
  </sheetData>
  <mergeCells count="1">
    <mergeCell ref="O5:T5"/>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C67C7-7201-419E-B364-B74E07F62362}">
  <dimension ref="A1:P114"/>
  <sheetViews>
    <sheetView zoomScaleNormal="100" workbookViewId="0">
      <pane xSplit="1" ySplit="6" topLeftCell="S30" activePane="bottomRight" state="frozen"/>
      <selection pane="bottomRight" activeCell="S30" sqref="S30"/>
      <selection pane="bottomLeft" activeCell="A7" sqref="A7"/>
      <selection pane="topRight" activeCell="B1" sqref="B1"/>
    </sheetView>
  </sheetViews>
  <sheetFormatPr defaultRowHeight="14.45"/>
  <cols>
    <col min="1" max="1" width="10.7109375" customWidth="1"/>
    <col min="2" max="2" width="6.140625" bestFit="1" customWidth="1"/>
    <col min="3" max="3" width="5.7109375" bestFit="1" customWidth="1"/>
    <col min="4" max="4" width="12.28515625" bestFit="1" customWidth="1"/>
    <col min="6" max="7" width="13.42578125" bestFit="1" customWidth="1"/>
    <col min="8" max="8" width="12.28515625" bestFit="1" customWidth="1"/>
    <col min="10" max="12" width="12.28515625" bestFit="1" customWidth="1"/>
    <col min="14" max="16" width="12.28515625" bestFit="1" customWidth="1"/>
  </cols>
  <sheetData>
    <row r="1" spans="1:16">
      <c r="A1" s="1" t="s">
        <v>31</v>
      </c>
    </row>
    <row r="2" spans="1:16">
      <c r="A2" s="2" t="s">
        <v>74</v>
      </c>
    </row>
    <row r="3" spans="1:16">
      <c r="A3" s="2" t="s">
        <v>93</v>
      </c>
    </row>
    <row r="5" spans="1:16">
      <c r="B5" s="39" t="s">
        <v>59</v>
      </c>
      <c r="C5" s="39" t="s">
        <v>59</v>
      </c>
      <c r="D5" s="39" t="s">
        <v>59</v>
      </c>
      <c r="E5" t="s">
        <v>61</v>
      </c>
      <c r="F5" s="39" t="s">
        <v>60</v>
      </c>
      <c r="G5" s="39" t="s">
        <v>60</v>
      </c>
      <c r="H5" s="39" t="s">
        <v>60</v>
      </c>
      <c r="I5" t="s">
        <v>61</v>
      </c>
      <c r="J5" s="39" t="s">
        <v>62</v>
      </c>
      <c r="K5" s="39" t="s">
        <v>62</v>
      </c>
      <c r="L5" s="39" t="s">
        <v>62</v>
      </c>
      <c r="M5" t="s">
        <v>61</v>
      </c>
      <c r="N5" s="39" t="s">
        <v>63</v>
      </c>
      <c r="O5" s="39" t="s">
        <v>63</v>
      </c>
      <c r="P5" s="39" t="s">
        <v>63</v>
      </c>
    </row>
    <row r="6" spans="1:16">
      <c r="A6" s="3" t="s">
        <v>64</v>
      </c>
      <c r="B6" s="3" t="s">
        <v>17</v>
      </c>
      <c r="C6" s="3" t="s">
        <v>14</v>
      </c>
      <c r="D6" s="3" t="s">
        <v>65</v>
      </c>
      <c r="E6" t="s">
        <v>61</v>
      </c>
      <c r="F6" s="3" t="s">
        <v>17</v>
      </c>
      <c r="G6" s="3" t="s">
        <v>14</v>
      </c>
      <c r="H6" s="3" t="s">
        <v>65</v>
      </c>
      <c r="I6" t="s">
        <v>61</v>
      </c>
      <c r="J6" s="3" t="s">
        <v>17</v>
      </c>
      <c r="K6" s="3" t="s">
        <v>14</v>
      </c>
      <c r="L6" s="3" t="s">
        <v>65</v>
      </c>
      <c r="M6" t="s">
        <v>61</v>
      </c>
      <c r="N6" s="3" t="s">
        <v>17</v>
      </c>
      <c r="O6" s="3" t="s">
        <v>14</v>
      </c>
      <c r="P6" s="3" t="s">
        <v>65</v>
      </c>
    </row>
    <row r="7" spans="1:16">
      <c r="A7" s="4">
        <v>42736</v>
      </c>
      <c r="B7" s="5">
        <v>65.636942551290588</v>
      </c>
      <c r="C7" s="5">
        <v>66.685210047942789</v>
      </c>
      <c r="D7" s="5">
        <v>59.548507338042235</v>
      </c>
      <c r="E7" s="6"/>
      <c r="F7" s="7">
        <v>4107778979.5504656</v>
      </c>
      <c r="G7" s="7">
        <v>3560379829.043292</v>
      </c>
      <c r="H7" s="7">
        <v>547399150.50717449</v>
      </c>
      <c r="I7" s="6"/>
      <c r="J7" s="7">
        <v>270928030.97691679</v>
      </c>
      <c r="K7" s="7">
        <v>232747013.07552871</v>
      </c>
      <c r="L7" s="7">
        <v>38181017.901388079</v>
      </c>
      <c r="M7" s="6"/>
      <c r="N7" s="7">
        <v>237282095</v>
      </c>
      <c r="O7" s="7">
        <v>230196996</v>
      </c>
      <c r="P7" s="7">
        <v>7085099</v>
      </c>
    </row>
    <row r="8" spans="1:16">
      <c r="A8" s="4">
        <v>42767</v>
      </c>
      <c r="B8" s="5">
        <v>65.511915761052862</v>
      </c>
      <c r="C8" s="5">
        <v>66.527859314937047</v>
      </c>
      <c r="D8" s="5">
        <v>59.611221016728969</v>
      </c>
      <c r="E8" s="6"/>
      <c r="F8" s="7">
        <v>4099954385.6425781</v>
      </c>
      <c r="G8" s="7">
        <v>3551978740.1740198</v>
      </c>
      <c r="H8" s="7">
        <v>547975645.46855807</v>
      </c>
      <c r="I8" s="6"/>
      <c r="J8" s="7">
        <v>213455822.37644154</v>
      </c>
      <c r="K8" s="7">
        <v>181430686.55130786</v>
      </c>
      <c r="L8" s="7">
        <v>32025135.825133681</v>
      </c>
      <c r="M8" s="6"/>
      <c r="N8" s="7">
        <v>187101349</v>
      </c>
      <c r="O8" s="7">
        <v>179623608</v>
      </c>
      <c r="P8" s="7">
        <v>7477741</v>
      </c>
    </row>
    <row r="9" spans="1:16">
      <c r="A9" s="4">
        <v>42795</v>
      </c>
      <c r="B9" s="5">
        <v>66.486277793405591</v>
      </c>
      <c r="C9" s="5">
        <v>67.4614282665014</v>
      </c>
      <c r="D9" s="5">
        <v>60.822513060097016</v>
      </c>
      <c r="E9" s="6"/>
      <c r="F9" s="7">
        <v>4160933214.3234382</v>
      </c>
      <c r="G9" s="7">
        <v>3601822776.9818993</v>
      </c>
      <c r="H9" s="7">
        <v>559110437.34153891</v>
      </c>
      <c r="I9" s="6"/>
      <c r="J9" s="7">
        <v>211339635.25493422</v>
      </c>
      <c r="K9" s="7">
        <v>173907857.97987926</v>
      </c>
      <c r="L9" s="7">
        <v>37431777.275054961</v>
      </c>
      <c r="M9" s="6"/>
      <c r="N9" s="7">
        <v>185551622</v>
      </c>
      <c r="O9" s="7">
        <v>172175708</v>
      </c>
      <c r="P9" s="7">
        <v>13375914</v>
      </c>
    </row>
    <row r="10" spans="1:16">
      <c r="A10" s="4">
        <v>42826</v>
      </c>
      <c r="B10" s="5">
        <v>66.502141526390901</v>
      </c>
      <c r="C10" s="5">
        <v>67.494349886129228</v>
      </c>
      <c r="D10" s="5">
        <v>60.739302999389835</v>
      </c>
      <c r="E10" s="6"/>
      <c r="F10" s="7">
        <v>4161926019.6912894</v>
      </c>
      <c r="G10" s="7">
        <v>3603580490.1296582</v>
      </c>
      <c r="H10" s="7">
        <v>558345529.5616312</v>
      </c>
      <c r="I10" s="6"/>
      <c r="J10" s="7">
        <v>210551528.17656767</v>
      </c>
      <c r="K10" s="7">
        <v>176944017.55175883</v>
      </c>
      <c r="L10" s="7">
        <v>33607510.624808848</v>
      </c>
      <c r="M10" s="6"/>
      <c r="N10" s="7">
        <v>184251590</v>
      </c>
      <c r="O10" s="7">
        <v>175357866</v>
      </c>
      <c r="P10" s="7">
        <v>8893724</v>
      </c>
    </row>
    <row r="11" spans="1:16">
      <c r="A11" s="4">
        <v>42856</v>
      </c>
      <c r="B11" s="5">
        <v>67.427373151018074</v>
      </c>
      <c r="C11" s="5">
        <v>68.442607241857019</v>
      </c>
      <c r="D11" s="5">
        <v>61.530799034111205</v>
      </c>
      <c r="E11" s="6"/>
      <c r="F11" s="7">
        <v>4219830103.4454784</v>
      </c>
      <c r="G11" s="7">
        <v>3654208753.2729836</v>
      </c>
      <c r="H11" s="7">
        <v>565621350.17249453</v>
      </c>
      <c r="I11" s="6"/>
      <c r="J11" s="7">
        <v>283155005.13613868</v>
      </c>
      <c r="K11" s="7">
        <v>239466277.83132532</v>
      </c>
      <c r="L11" s="7">
        <v>43688727.304813355</v>
      </c>
      <c r="M11" s="6"/>
      <c r="N11" s="7">
        <v>247786185</v>
      </c>
      <c r="O11" s="7">
        <v>237558180</v>
      </c>
      <c r="P11" s="7">
        <v>10228005</v>
      </c>
    </row>
    <row r="12" spans="1:16">
      <c r="A12" s="4">
        <v>42887</v>
      </c>
      <c r="B12" s="5">
        <v>69.186827178676793</v>
      </c>
      <c r="C12" s="5">
        <v>70.287976130564189</v>
      </c>
      <c r="D12" s="5">
        <v>62.791251550209701</v>
      </c>
      <c r="E12" s="6"/>
      <c r="F12" s="7">
        <v>4329942610.0518627</v>
      </c>
      <c r="G12" s="7">
        <v>3752734560.7762284</v>
      </c>
      <c r="H12" s="7">
        <v>577208049.27563334</v>
      </c>
      <c r="I12" s="6"/>
      <c r="J12" s="7">
        <v>304838747.97442245</v>
      </c>
      <c r="K12" s="7">
        <v>260295635.81124499</v>
      </c>
      <c r="L12" s="7">
        <v>44543112.16317746</v>
      </c>
      <c r="M12" s="6"/>
      <c r="N12" s="7">
        <v>266761417</v>
      </c>
      <c r="O12" s="7">
        <v>258221567</v>
      </c>
      <c r="P12" s="7">
        <v>8539850</v>
      </c>
    </row>
    <row r="13" spans="1:16">
      <c r="A13" s="4">
        <v>42917</v>
      </c>
      <c r="B13" s="5">
        <v>68.502327549535764</v>
      </c>
      <c r="C13" s="5">
        <v>69.442298267880446</v>
      </c>
      <c r="D13" s="5">
        <v>63.042890107022878</v>
      </c>
      <c r="E13" s="6"/>
      <c r="F13" s="7">
        <v>4287104338.2067289</v>
      </c>
      <c r="G13" s="7">
        <v>3707583103.6239905</v>
      </c>
      <c r="H13" s="7">
        <v>579521234.58273816</v>
      </c>
      <c r="I13" s="6"/>
      <c r="J13" s="7">
        <v>409639976.86363643</v>
      </c>
      <c r="K13" s="7">
        <v>353618188.45737213</v>
      </c>
      <c r="L13" s="7">
        <v>56021788.406264305</v>
      </c>
      <c r="M13" s="6"/>
      <c r="N13" s="7">
        <v>357880413</v>
      </c>
      <c r="O13" s="7">
        <v>351152723</v>
      </c>
      <c r="P13" s="7">
        <v>6727690</v>
      </c>
    </row>
    <row r="14" spans="1:16">
      <c r="A14" s="4">
        <v>42948</v>
      </c>
      <c r="B14" s="5">
        <v>69.692580293000759</v>
      </c>
      <c r="C14" s="5">
        <v>70.58394401685652</v>
      </c>
      <c r="D14" s="5">
        <v>64.515456799743731</v>
      </c>
      <c r="E14" s="6"/>
      <c r="F14" s="7">
        <v>4361594328.2932901</v>
      </c>
      <c r="G14" s="7">
        <v>3768536536.8312221</v>
      </c>
      <c r="H14" s="7">
        <v>593057791.46206725</v>
      </c>
      <c r="I14" s="6"/>
      <c r="J14" s="7">
        <v>565239094.74464583</v>
      </c>
      <c r="K14" s="7">
        <v>489701419.34136552</v>
      </c>
      <c r="L14" s="7">
        <v>75537675.403280318</v>
      </c>
      <c r="M14" s="6"/>
      <c r="N14" s="7">
        <v>495451452</v>
      </c>
      <c r="O14" s="7">
        <v>485799416</v>
      </c>
      <c r="P14" s="7">
        <v>9652036</v>
      </c>
    </row>
    <row r="15" spans="1:16">
      <c r="A15" s="4">
        <v>42979</v>
      </c>
      <c r="B15" s="5">
        <v>71.987692849557391</v>
      </c>
      <c r="C15" s="5">
        <v>72.714620003678107</v>
      </c>
      <c r="D15" s="5">
        <v>67.76563226220749</v>
      </c>
      <c r="E15" s="6"/>
      <c r="F15" s="7">
        <v>4505230133.8178768</v>
      </c>
      <c r="G15" s="7">
        <v>3882295131.8817973</v>
      </c>
      <c r="H15" s="7">
        <v>622935001.93607903</v>
      </c>
      <c r="I15" s="6"/>
      <c r="J15" s="7">
        <v>706204099.65432107</v>
      </c>
      <c r="K15" s="7">
        <v>610639732.23694789</v>
      </c>
      <c r="L15" s="7">
        <v>95564367.41737318</v>
      </c>
      <c r="M15" s="6"/>
      <c r="N15" s="7">
        <v>619522008</v>
      </c>
      <c r="O15" s="7">
        <v>605774077</v>
      </c>
      <c r="P15" s="7">
        <v>13747931</v>
      </c>
    </row>
    <row r="16" spans="1:16">
      <c r="A16" s="4">
        <v>43009</v>
      </c>
      <c r="B16" s="5">
        <v>76.181491935760363</v>
      </c>
      <c r="C16" s="5">
        <v>76.121251771086705</v>
      </c>
      <c r="D16" s="5">
        <v>76.531372420486022</v>
      </c>
      <c r="E16" s="6"/>
      <c r="F16" s="7">
        <v>4767692080.7207308</v>
      </c>
      <c r="G16" s="7">
        <v>4064178086.4520788</v>
      </c>
      <c r="H16" s="7">
        <v>703513994.26865244</v>
      </c>
      <c r="I16" s="6"/>
      <c r="J16" s="7">
        <v>860899130.67712641</v>
      </c>
      <c r="K16" s="7">
        <v>706923114.50200808</v>
      </c>
      <c r="L16" s="7">
        <v>153976016.17511833</v>
      </c>
      <c r="M16" s="6"/>
      <c r="N16" s="7">
        <v>752742850</v>
      </c>
      <c r="O16" s="7">
        <v>701290261</v>
      </c>
      <c r="P16" s="7">
        <v>51452589</v>
      </c>
    </row>
    <row r="17" spans="1:16">
      <c r="A17" s="4">
        <v>43040</v>
      </c>
      <c r="B17" s="5">
        <v>81.049729087619511</v>
      </c>
      <c r="C17" s="5">
        <v>80.724286647349714</v>
      </c>
      <c r="D17" s="5">
        <v>82.939929079083427</v>
      </c>
      <c r="E17" s="6"/>
      <c r="F17" s="7">
        <v>5072362613.2374897</v>
      </c>
      <c r="G17" s="7">
        <v>4309938016.038372</v>
      </c>
      <c r="H17" s="7">
        <v>762424597.1991179</v>
      </c>
      <c r="I17" s="6"/>
      <c r="J17" s="7">
        <v>777279583.32920802</v>
      </c>
      <c r="K17" s="7">
        <v>663197161.53413665</v>
      </c>
      <c r="L17" s="7">
        <v>114082421.79507136</v>
      </c>
      <c r="M17" s="6"/>
      <c r="N17" s="7">
        <v>680189787</v>
      </c>
      <c r="O17" s="7">
        <v>657912722</v>
      </c>
      <c r="P17" s="7">
        <v>22277065</v>
      </c>
    </row>
    <row r="18" spans="1:16">
      <c r="A18" s="4">
        <v>43070</v>
      </c>
      <c r="B18" s="5">
        <v>85.42373596723013</v>
      </c>
      <c r="C18" s="5">
        <v>85.06740360810106</v>
      </c>
      <c r="D18" s="5">
        <v>87.49334748325046</v>
      </c>
      <c r="E18" s="6"/>
      <c r="F18" s="7">
        <v>5346102565.4364119</v>
      </c>
      <c r="G18" s="7">
        <v>4541820708.0343609</v>
      </c>
      <c r="H18" s="7">
        <v>804281857.40205204</v>
      </c>
      <c r="I18" s="6"/>
      <c r="J18" s="7">
        <v>532571910.27205282</v>
      </c>
      <c r="K18" s="7">
        <v>452949603.16148448</v>
      </c>
      <c r="L18" s="7">
        <v>79622307.110568345</v>
      </c>
      <c r="M18" s="6"/>
      <c r="N18" s="7">
        <v>466433016</v>
      </c>
      <c r="O18" s="7">
        <v>449791588</v>
      </c>
      <c r="P18" s="7">
        <v>16641428</v>
      </c>
    </row>
    <row r="19" spans="1:16">
      <c r="A19" s="4">
        <v>43101</v>
      </c>
      <c r="B19" s="5">
        <v>88.574158536435732</v>
      </c>
      <c r="C19" s="5">
        <v>88.307449517681263</v>
      </c>
      <c r="D19" s="5">
        <v>90.123229347713846</v>
      </c>
      <c r="E19" s="6"/>
      <c r="F19" s="7">
        <v>5543266526.8194618</v>
      </c>
      <c r="G19" s="7">
        <v>4714809502.6014023</v>
      </c>
      <c r="H19" s="7">
        <v>828457024.21806073</v>
      </c>
      <c r="I19" s="6"/>
      <c r="J19" s="7">
        <v>468091992.35996711</v>
      </c>
      <c r="K19" s="7">
        <v>405735807.64257032</v>
      </c>
      <c r="L19" s="7">
        <v>62356184.717396796</v>
      </c>
      <c r="M19" s="6"/>
      <c r="N19" s="7">
        <v>410298685</v>
      </c>
      <c r="O19" s="7">
        <v>402502853</v>
      </c>
      <c r="P19" s="7">
        <v>7795832</v>
      </c>
    </row>
    <row r="20" spans="1:16">
      <c r="A20" s="4">
        <v>43132</v>
      </c>
      <c r="B20" s="5">
        <v>91.823649433973515</v>
      </c>
      <c r="C20" s="5">
        <v>91.586159001117537</v>
      </c>
      <c r="D20" s="5">
        <v>93.203015978131177</v>
      </c>
      <c r="E20" s="6"/>
      <c r="F20" s="7">
        <v>5746630514.9076576</v>
      </c>
      <c r="G20" s="7">
        <v>4889862578.1143522</v>
      </c>
      <c r="H20" s="7">
        <v>856767936.79330814</v>
      </c>
      <c r="I20" s="6"/>
      <c r="J20" s="7">
        <v>416819810.46463817</v>
      </c>
      <c r="K20" s="7">
        <v>356483762.06425709</v>
      </c>
      <c r="L20" s="7">
        <v>60336048.400381088</v>
      </c>
      <c r="M20" s="6"/>
      <c r="N20" s="7">
        <v>365958765</v>
      </c>
      <c r="O20" s="7">
        <v>353643254</v>
      </c>
      <c r="P20" s="7">
        <v>12315511</v>
      </c>
    </row>
    <row r="21" spans="1:16">
      <c r="A21" s="4">
        <v>43160</v>
      </c>
      <c r="B21" s="5">
        <v>93.199209408228313</v>
      </c>
      <c r="C21" s="5">
        <v>93.052947583845949</v>
      </c>
      <c r="D21" s="5">
        <v>94.048711701075888</v>
      </c>
      <c r="E21" s="6"/>
      <c r="F21" s="7">
        <v>5832717650.1050262</v>
      </c>
      <c r="G21" s="7">
        <v>4968175662.5248632</v>
      </c>
      <c r="H21" s="7">
        <v>864541987.58016551</v>
      </c>
      <c r="I21" s="6"/>
      <c r="J21" s="7">
        <v>297426770.45230263</v>
      </c>
      <c r="K21" s="7">
        <v>252220942.39039043</v>
      </c>
      <c r="L21" s="7">
        <v>45205828.061912209</v>
      </c>
      <c r="M21" s="6"/>
      <c r="N21" s="7">
        <v>261134262</v>
      </c>
      <c r="O21" s="7">
        <v>250964862</v>
      </c>
      <c r="P21" s="7">
        <v>10169400</v>
      </c>
    </row>
    <row r="22" spans="1:16">
      <c r="A22" s="4">
        <v>43191</v>
      </c>
      <c r="B22" s="5">
        <v>96.316066917051657</v>
      </c>
      <c r="C22" s="5">
        <v>96.27463230517921</v>
      </c>
      <c r="D22" s="5">
        <v>96.5567230003291</v>
      </c>
      <c r="E22" s="6"/>
      <c r="F22" s="7">
        <v>6027780997.9596834</v>
      </c>
      <c r="G22" s="7">
        <v>5140184137.7043724</v>
      </c>
      <c r="H22" s="7">
        <v>887596860.2553122</v>
      </c>
      <c r="I22" s="6"/>
      <c r="J22" s="7">
        <v>405614876.03122437</v>
      </c>
      <c r="K22" s="7">
        <v>348952492.73126876</v>
      </c>
      <c r="L22" s="7">
        <v>56662383.299955606</v>
      </c>
      <c r="M22" s="6"/>
      <c r="N22" s="7">
        <v>356413938</v>
      </c>
      <c r="O22" s="7">
        <v>347909806</v>
      </c>
      <c r="P22" s="7">
        <v>8504132</v>
      </c>
    </row>
    <row r="23" spans="1:16">
      <c r="A23" s="4">
        <v>43221</v>
      </c>
      <c r="B23" s="5">
        <v>96.927958072965239</v>
      </c>
      <c r="C23" s="5">
        <v>96.909027753858069</v>
      </c>
      <c r="D23" s="5">
        <v>97.037907128734091</v>
      </c>
      <c r="E23" s="6"/>
      <c r="F23" s="7">
        <v>6066075189.1626101</v>
      </c>
      <c r="G23" s="7">
        <v>5174055047.8730469</v>
      </c>
      <c r="H23" s="7">
        <v>892020141.28956509</v>
      </c>
      <c r="I23" s="6"/>
      <c r="J23" s="7">
        <v>321449196.33906633</v>
      </c>
      <c r="K23" s="7">
        <v>273337188</v>
      </c>
      <c r="L23" s="7">
        <v>48112008.339066327</v>
      </c>
      <c r="M23" s="6"/>
      <c r="N23" s="7">
        <v>283385898</v>
      </c>
      <c r="O23" s="7">
        <v>273337188</v>
      </c>
      <c r="P23" s="7">
        <v>10048710</v>
      </c>
    </row>
    <row r="24" spans="1:16">
      <c r="A24" s="4">
        <v>43252</v>
      </c>
      <c r="B24" s="5">
        <v>100</v>
      </c>
      <c r="C24" s="5">
        <v>100</v>
      </c>
      <c r="D24" s="5">
        <v>100</v>
      </c>
      <c r="E24" s="6"/>
      <c r="F24" s="7">
        <v>6258333828.3018427</v>
      </c>
      <c r="G24" s="7">
        <v>5339084673.323494</v>
      </c>
      <c r="H24" s="7">
        <v>919249154.97835088</v>
      </c>
      <c r="I24" s="6"/>
      <c r="J24" s="7">
        <v>497097387.11365497</v>
      </c>
      <c r="K24" s="7">
        <v>425325261.26169157</v>
      </c>
      <c r="L24" s="7">
        <v>71772125.851963401</v>
      </c>
      <c r="M24" s="6"/>
      <c r="N24" s="7">
        <v>438953144</v>
      </c>
      <c r="O24" s="7">
        <v>425748892</v>
      </c>
      <c r="P24" s="7">
        <v>13204252</v>
      </c>
    </row>
    <row r="25" spans="1:16">
      <c r="A25" s="4">
        <v>43282</v>
      </c>
      <c r="B25" s="5">
        <v>102.0633953341689</v>
      </c>
      <c r="C25" s="5">
        <v>102.05207630831057</v>
      </c>
      <c r="D25" s="5">
        <v>102.12913729014434</v>
      </c>
      <c r="E25" s="6"/>
      <c r="F25" s="7">
        <v>6387467996.5117369</v>
      </c>
      <c r="G25" s="7">
        <v>5448646764.9854059</v>
      </c>
      <c r="H25" s="7">
        <v>938821231.52633166</v>
      </c>
      <c r="I25" s="6"/>
      <c r="J25" s="7">
        <v>538774145.07352936</v>
      </c>
      <c r="K25" s="7">
        <v>463180280.11928439</v>
      </c>
      <c r="L25" s="7">
        <v>75593864.954244971</v>
      </c>
      <c r="M25" s="6"/>
      <c r="N25" s="7">
        <v>476144082</v>
      </c>
      <c r="O25" s="7">
        <v>464102950</v>
      </c>
      <c r="P25" s="7">
        <v>12041132</v>
      </c>
    </row>
    <row r="26" spans="1:16">
      <c r="A26" s="4">
        <v>43313</v>
      </c>
      <c r="B26" s="5">
        <v>100.11820496591524</v>
      </c>
      <c r="C26" s="5">
        <v>99.983809355859634</v>
      </c>
      <c r="D26" s="5">
        <v>100.89878718121969</v>
      </c>
      <c r="E26" s="6"/>
      <c r="F26" s="7">
        <v>6265731489.6704493</v>
      </c>
      <c r="G26" s="7">
        <v>5338220241.123683</v>
      </c>
      <c r="H26" s="7">
        <v>927511248.54676676</v>
      </c>
      <c r="I26" s="6"/>
      <c r="J26" s="7">
        <v>443502587.90335792</v>
      </c>
      <c r="K26" s="7">
        <v>379274895.47964251</v>
      </c>
      <c r="L26" s="7">
        <v>64227692.423715413</v>
      </c>
      <c r="M26" s="6"/>
      <c r="N26" s="7">
        <v>390986758</v>
      </c>
      <c r="O26" s="7">
        <v>380408187</v>
      </c>
      <c r="P26" s="7">
        <v>10578571</v>
      </c>
    </row>
    <row r="27" spans="1:16">
      <c r="A27" s="4">
        <v>43344</v>
      </c>
      <c r="B27" s="5">
        <v>103.7100243709304</v>
      </c>
      <c r="C27" s="5">
        <v>103.59649985136343</v>
      </c>
      <c r="D27" s="5">
        <v>104.36938534959819</v>
      </c>
      <c r="E27" s="6"/>
      <c r="F27" s="7">
        <v>6490519538.5460224</v>
      </c>
      <c r="G27" s="7">
        <v>5531104845.6637411</v>
      </c>
      <c r="H27" s="7">
        <v>959414692.88228011</v>
      </c>
      <c r="I27" s="6"/>
      <c r="J27" s="7">
        <v>930992148.52989352</v>
      </c>
      <c r="K27" s="7">
        <v>803524336.77700698</v>
      </c>
      <c r="L27" s="7">
        <v>127467811.75288653</v>
      </c>
      <c r="M27" s="6"/>
      <c r="N27" s="7">
        <v>820751923</v>
      </c>
      <c r="O27" s="7">
        <v>807525952</v>
      </c>
      <c r="P27" s="7">
        <v>13225971</v>
      </c>
    </row>
    <row r="28" spans="1:16">
      <c r="A28" s="4">
        <v>43374</v>
      </c>
      <c r="B28" s="5">
        <v>104.05943831601157</v>
      </c>
      <c r="C28" s="5">
        <v>104.55774894976039</v>
      </c>
      <c r="D28" s="5">
        <v>101.16520376295853</v>
      </c>
      <c r="E28" s="6"/>
      <c r="F28" s="7">
        <v>6512387029.6718407</v>
      </c>
      <c r="G28" s="7">
        <v>5582426748.9487143</v>
      </c>
      <c r="H28" s="7">
        <v>929960280.72312307</v>
      </c>
      <c r="I28" s="6"/>
      <c r="J28" s="7">
        <v>882766621.80294359</v>
      </c>
      <c r="K28" s="7">
        <v>758245017.7869823</v>
      </c>
      <c r="L28" s="7">
        <v>124521604.01596129</v>
      </c>
      <c r="M28" s="6"/>
      <c r="N28" s="7">
        <v>779511609</v>
      </c>
      <c r="O28" s="7">
        <v>765797259</v>
      </c>
      <c r="P28" s="7">
        <v>13714350</v>
      </c>
    </row>
    <row r="29" spans="1:16">
      <c r="A29" s="4">
        <v>43405</v>
      </c>
      <c r="B29" s="5">
        <v>103.93136070385253</v>
      </c>
      <c r="C29" s="5">
        <v>104.52857973480756</v>
      </c>
      <c r="D29" s="5">
        <v>100.46265697154968</v>
      </c>
      <c r="E29" s="6"/>
      <c r="F29" s="7">
        <v>6504371505.1436119</v>
      </c>
      <c r="G29" s="7">
        <v>5580869379.8638382</v>
      </c>
      <c r="H29" s="7">
        <v>923502125.27976966</v>
      </c>
      <c r="I29" s="6"/>
      <c r="J29" s="7">
        <v>769264058.8009789</v>
      </c>
      <c r="K29" s="7">
        <v>661639792.44926107</v>
      </c>
      <c r="L29" s="7">
        <v>107624266.35171783</v>
      </c>
      <c r="M29" s="6"/>
      <c r="N29" s="7">
        <v>680951434</v>
      </c>
      <c r="O29" s="7">
        <v>668888834</v>
      </c>
      <c r="P29" s="7">
        <v>12062600</v>
      </c>
    </row>
    <row r="30" spans="1:16">
      <c r="A30" s="4">
        <v>43435</v>
      </c>
      <c r="B30" s="5">
        <v>99.710387686777878</v>
      </c>
      <c r="C30" s="5">
        <v>100.25627929750181</v>
      </c>
      <c r="D30" s="5">
        <v>96.539798389710398</v>
      </c>
      <c r="E30" s="6"/>
      <c r="F30" s="7">
        <v>6240208922.9325352</v>
      </c>
      <c r="G30" s="7">
        <v>5352767642.017314</v>
      </c>
      <c r="H30" s="7">
        <v>887441280.91521645</v>
      </c>
      <c r="I30" s="6"/>
      <c r="J30" s="7">
        <v>268409328.06097561</v>
      </c>
      <c r="K30" s="7">
        <v>224847865.31496063</v>
      </c>
      <c r="L30" s="7">
        <v>43561462.746014982</v>
      </c>
      <c r="M30" s="6"/>
      <c r="N30" s="7">
        <v>238370739</v>
      </c>
      <c r="O30" s="7">
        <v>227535290</v>
      </c>
      <c r="P30" s="7">
        <v>10835449</v>
      </c>
    </row>
    <row r="31" spans="1:16">
      <c r="A31" s="4">
        <v>43466</v>
      </c>
      <c r="B31" s="5">
        <v>95.044612813631801</v>
      </c>
      <c r="C31" s="5">
        <v>95.453331106909104</v>
      </c>
      <c r="D31" s="5">
        <v>92.670738914997784</v>
      </c>
      <c r="E31" s="6"/>
      <c r="F31" s="7">
        <v>5948209155.6940269</v>
      </c>
      <c r="G31" s="7">
        <v>5096334171.3057108</v>
      </c>
      <c r="H31" s="7">
        <v>851874984.38831091</v>
      </c>
      <c r="I31" s="6"/>
      <c r="J31" s="7">
        <v>176092225.12145749</v>
      </c>
      <c r="K31" s="7">
        <v>149302336.93096647</v>
      </c>
      <c r="L31" s="7">
        <v>26789888.190491021</v>
      </c>
      <c r="M31" s="6"/>
      <c r="N31" s="7">
        <v>157020865</v>
      </c>
      <c r="O31" s="7">
        <v>150789412</v>
      </c>
      <c r="P31" s="7">
        <v>6231453</v>
      </c>
    </row>
    <row r="32" spans="1:16">
      <c r="A32" s="4">
        <v>43497</v>
      </c>
      <c r="B32" s="5">
        <v>89.862545700849523</v>
      </c>
      <c r="C32" s="5">
        <v>90.178605451686323</v>
      </c>
      <c r="D32" s="5">
        <v>88.026841243130747</v>
      </c>
      <c r="E32" s="6"/>
      <c r="F32" s="7">
        <v>5623898096.5694695</v>
      </c>
      <c r="G32" s="7">
        <v>4814712102.2878494</v>
      </c>
      <c r="H32" s="7">
        <v>809185994.28161383</v>
      </c>
      <c r="I32" s="6"/>
      <c r="J32" s="7">
        <v>92508751.340080976</v>
      </c>
      <c r="K32" s="7">
        <v>74861693.046396837</v>
      </c>
      <c r="L32" s="7">
        <v>17647058.29368414</v>
      </c>
      <c r="M32" s="6"/>
      <c r="N32" s="7">
        <v>82489753</v>
      </c>
      <c r="O32" s="7">
        <v>75532764</v>
      </c>
      <c r="P32" s="7">
        <v>6956989</v>
      </c>
    </row>
    <row r="33" spans="1:16">
      <c r="A33" s="4">
        <v>43525</v>
      </c>
      <c r="B33" s="5">
        <v>87.874145111561504</v>
      </c>
      <c r="C33" s="5">
        <v>88.186569603185575</v>
      </c>
      <c r="D33" s="5">
        <v>86.059554577789584</v>
      </c>
      <c r="E33" s="6"/>
      <c r="F33" s="7">
        <v>5499457349.8479042</v>
      </c>
      <c r="G33" s="7">
        <v>4708355621.6134357</v>
      </c>
      <c r="H33" s="7">
        <v>791101728.23446345</v>
      </c>
      <c r="I33" s="6"/>
      <c r="J33" s="7">
        <v>172986023.73073804</v>
      </c>
      <c r="K33" s="7">
        <v>145864461.71597633</v>
      </c>
      <c r="L33" s="7">
        <v>27121562.014761716</v>
      </c>
      <c r="M33" s="6"/>
      <c r="N33" s="7">
        <v>154001276</v>
      </c>
      <c r="O33" s="7">
        <v>147317295</v>
      </c>
      <c r="P33" s="7">
        <v>6683981</v>
      </c>
    </row>
    <row r="34" spans="1:16">
      <c r="A34" s="4">
        <v>43556</v>
      </c>
      <c r="B34" s="5">
        <v>85.554345880536658</v>
      </c>
      <c r="C34" s="5">
        <v>85.727240025860254</v>
      </c>
      <c r="D34" s="5">
        <v>84.550160588218631</v>
      </c>
      <c r="E34" s="6"/>
      <c r="F34" s="7">
        <v>5354276569.8239899</v>
      </c>
      <c r="G34" s="7">
        <v>4577049933.0839481</v>
      </c>
      <c r="H34" s="7">
        <v>777226636.74003839</v>
      </c>
      <c r="I34" s="6"/>
      <c r="J34" s="7">
        <v>260434096.00731114</v>
      </c>
      <c r="K34" s="7">
        <v>217646804.20178041</v>
      </c>
      <c r="L34" s="7">
        <v>42787291.805530727</v>
      </c>
      <c r="M34" s="6"/>
      <c r="N34" s="7">
        <v>231476081</v>
      </c>
      <c r="O34" s="7">
        <v>219164262</v>
      </c>
      <c r="P34" s="7">
        <v>12311819</v>
      </c>
    </row>
    <row r="35" spans="1:16">
      <c r="A35" s="4">
        <v>43586</v>
      </c>
      <c r="B35" s="5">
        <v>84.907804573819675</v>
      </c>
      <c r="C35" s="5">
        <v>85.085861451619053</v>
      </c>
      <c r="D35" s="5">
        <v>83.87363365063662</v>
      </c>
      <c r="E35" s="6"/>
      <c r="F35" s="7">
        <v>5313813856.511776</v>
      </c>
      <c r="G35" s="7">
        <v>4542806187.9286556</v>
      </c>
      <c r="H35" s="7">
        <v>771007668.58311486</v>
      </c>
      <c r="I35" s="6"/>
      <c r="J35" s="7">
        <v>280986483.02685106</v>
      </c>
      <c r="K35" s="7">
        <v>239093442.8447082</v>
      </c>
      <c r="L35" s="7">
        <v>41893040.182142854</v>
      </c>
      <c r="M35" s="6"/>
      <c r="N35" s="7">
        <v>249337464</v>
      </c>
      <c r="O35" s="7">
        <v>240760429</v>
      </c>
      <c r="P35" s="7">
        <v>8577035</v>
      </c>
    </row>
    <row r="36" spans="1:16">
      <c r="A36" s="4">
        <v>43617</v>
      </c>
      <c r="B36" s="5">
        <v>80.303104716317634</v>
      </c>
      <c r="C36" s="5">
        <v>80.428091235590216</v>
      </c>
      <c r="D36" s="5">
        <v>79.577171376257212</v>
      </c>
      <c r="E36" s="6"/>
      <c r="F36" s="7">
        <v>5025636367.6379585</v>
      </c>
      <c r="G36" s="7">
        <v>4294123892.2060337</v>
      </c>
      <c r="H36" s="7">
        <v>731512475.43191862</v>
      </c>
      <c r="I36" s="6"/>
      <c r="J36" s="7">
        <v>208919898.23983741</v>
      </c>
      <c r="K36" s="7">
        <v>176642965.53907022</v>
      </c>
      <c r="L36" s="7">
        <v>32276932.700767189</v>
      </c>
      <c r="M36" s="6"/>
      <c r="N36" s="7">
        <v>185538971</v>
      </c>
      <c r="O36" s="7">
        <v>177874540</v>
      </c>
      <c r="P36" s="7">
        <v>7664431</v>
      </c>
    </row>
    <row r="37" spans="1:16">
      <c r="A37" s="4">
        <v>43647</v>
      </c>
      <c r="B37" s="5">
        <v>81.381705681767471</v>
      </c>
      <c r="C37" s="5">
        <v>81.655223674898707</v>
      </c>
      <c r="D37" s="5">
        <v>79.793087713399132</v>
      </c>
      <c r="E37" s="6"/>
      <c r="F37" s="7">
        <v>5093138816.7310963</v>
      </c>
      <c r="G37" s="7">
        <v>4359641532.1945343</v>
      </c>
      <c r="H37" s="7">
        <v>733497284.53655577</v>
      </c>
      <c r="I37" s="6"/>
      <c r="J37" s="7">
        <v>606276594.16666675</v>
      </c>
      <c r="K37" s="7">
        <v>528697920.10778445</v>
      </c>
      <c r="L37" s="7">
        <v>77578674.058882296</v>
      </c>
      <c r="M37" s="6"/>
      <c r="N37" s="7">
        <v>538426145</v>
      </c>
      <c r="O37" s="7">
        <v>527644737</v>
      </c>
      <c r="P37" s="7">
        <v>10781408</v>
      </c>
    </row>
    <row r="38" spans="1:16">
      <c r="A38" s="4">
        <v>43678</v>
      </c>
      <c r="B38" s="5">
        <v>89.144863901651419</v>
      </c>
      <c r="C38" s="5">
        <v>89.611339390240033</v>
      </c>
      <c r="D38" s="5">
        <v>86.435530835510278</v>
      </c>
      <c r="E38" s="6"/>
      <c r="F38" s="7">
        <v>5578983173.7506886</v>
      </c>
      <c r="G38" s="7">
        <v>4784425286.9442043</v>
      </c>
      <c r="H38" s="7">
        <v>794557886.80648017</v>
      </c>
      <c r="I38" s="6"/>
      <c r="J38" s="7">
        <v>929346944.92295218</v>
      </c>
      <c r="K38" s="7">
        <v>804058650.22931218</v>
      </c>
      <c r="L38" s="7">
        <v>125288294.69363999</v>
      </c>
      <c r="M38" s="6"/>
      <c r="N38" s="7">
        <v>827353634</v>
      </c>
      <c r="O38" s="7">
        <v>803257795</v>
      </c>
      <c r="P38" s="7">
        <v>24095839</v>
      </c>
    </row>
    <row r="39" spans="1:16">
      <c r="A39" s="4">
        <v>43709</v>
      </c>
      <c r="B39" s="5">
        <v>80.854343572470697</v>
      </c>
      <c r="C39" s="5">
        <v>80.095107907790535</v>
      </c>
      <c r="D39" s="5">
        <v>85.264054997040347</v>
      </c>
      <c r="E39" s="6"/>
      <c r="F39" s="7">
        <v>5060134735.4473305</v>
      </c>
      <c r="G39" s="7">
        <v>4276345630.3867588</v>
      </c>
      <c r="H39" s="7">
        <v>783789105.06056976</v>
      </c>
      <c r="I39" s="6"/>
      <c r="J39" s="7">
        <v>412143710.22653723</v>
      </c>
      <c r="K39" s="7">
        <v>295444680.21956086</v>
      </c>
      <c r="L39" s="7">
        <v>116699030.00697637</v>
      </c>
      <c r="M39" s="6"/>
      <c r="N39" s="7">
        <v>367804784</v>
      </c>
      <c r="O39" s="7">
        <v>294856145</v>
      </c>
      <c r="P39" s="7">
        <v>72948639</v>
      </c>
    </row>
    <row r="40" spans="1:16">
      <c r="A40" s="4">
        <v>43739</v>
      </c>
      <c r="B40" s="5">
        <v>75.133681953988486</v>
      </c>
      <c r="C40" s="5">
        <v>72.942376958324999</v>
      </c>
      <c r="D40" s="5">
        <v>87.860985377182516</v>
      </c>
      <c r="E40" s="6"/>
      <c r="F40" s="7">
        <v>4702116634.1751785</v>
      </c>
      <c r="G40" s="7">
        <v>3894455268.5397778</v>
      </c>
      <c r="H40" s="7">
        <v>807661365.63540268</v>
      </c>
      <c r="I40" s="6"/>
      <c r="J40" s="7">
        <v>524748520.53079414</v>
      </c>
      <c r="K40" s="7">
        <v>376354655.94000006</v>
      </c>
      <c r="L40" s="7">
        <v>148393864.59079409</v>
      </c>
      <c r="M40" s="6"/>
      <c r="N40" s="7">
        <v>467537671</v>
      </c>
      <c r="O40" s="7">
        <v>374855235</v>
      </c>
      <c r="P40" s="7">
        <v>92682436</v>
      </c>
    </row>
    <row r="41" spans="1:16">
      <c r="A41" s="4">
        <v>43770</v>
      </c>
      <c r="B41" s="5">
        <v>69.509978783382635</v>
      </c>
      <c r="C41" s="5">
        <v>65.610334739370003</v>
      </c>
      <c r="D41" s="5">
        <v>92.159474444105385</v>
      </c>
      <c r="E41" s="6"/>
      <c r="F41" s="7">
        <v>4350166516.2458687</v>
      </c>
      <c r="G41" s="7">
        <v>3502991326.1859436</v>
      </c>
      <c r="H41" s="7">
        <v>847175190.05992794</v>
      </c>
      <c r="I41" s="6"/>
      <c r="J41" s="7">
        <v>417313940.87167066</v>
      </c>
      <c r="K41" s="7">
        <v>270175850.09542751</v>
      </c>
      <c r="L41" s="7">
        <v>147138090.77624315</v>
      </c>
      <c r="M41" s="6"/>
      <c r="N41" s="7">
        <v>373322724</v>
      </c>
      <c r="O41" s="7">
        <v>270714049</v>
      </c>
      <c r="P41" s="7">
        <v>102608675</v>
      </c>
    </row>
    <row r="42" spans="1:16">
      <c r="A42" s="4">
        <v>43800</v>
      </c>
      <c r="B42" s="5">
        <v>70.59085572394001</v>
      </c>
      <c r="C42" s="5">
        <v>64.692482380763678</v>
      </c>
      <c r="D42" s="5">
        <v>104.84915723397472</v>
      </c>
      <c r="E42" s="6"/>
      <c r="F42" s="7">
        <v>4417811403.4590855</v>
      </c>
      <c r="G42" s="7">
        <v>3453986411.5838547</v>
      </c>
      <c r="H42" s="7">
        <v>963824991.87523508</v>
      </c>
      <c r="I42" s="6"/>
      <c r="J42" s="7">
        <v>336054215.27419358</v>
      </c>
      <c r="K42" s="7">
        <v>175842950.71287128</v>
      </c>
      <c r="L42" s="7">
        <v>160211264.5613223</v>
      </c>
      <c r="M42" s="6"/>
      <c r="N42" s="7">
        <v>300871644</v>
      </c>
      <c r="O42" s="7">
        <v>176893805</v>
      </c>
      <c r="P42" s="7">
        <v>123977839</v>
      </c>
    </row>
    <row r="43" spans="1:16">
      <c r="A43" s="4">
        <v>43831</v>
      </c>
      <c r="B43" s="5">
        <v>70.610257945044211</v>
      </c>
      <c r="C43" s="5">
        <v>63.350717842400137</v>
      </c>
      <c r="D43" s="5">
        <v>112.77434271737907</v>
      </c>
      <c r="E43" s="6"/>
      <c r="F43" s="7">
        <v>4419025659.2258911</v>
      </c>
      <c r="G43" s="7">
        <v>3382348466.763998</v>
      </c>
      <c r="H43" s="7">
        <v>1036677192.4618964</v>
      </c>
      <c r="I43" s="6"/>
      <c r="J43" s="7">
        <v>177306480.88826367</v>
      </c>
      <c r="K43" s="7">
        <v>77664392.111111104</v>
      </c>
      <c r="L43" s="7">
        <v>99642088.777152568</v>
      </c>
      <c r="M43" s="6"/>
      <c r="N43" s="7">
        <v>159255785</v>
      </c>
      <c r="O43" s="7">
        <v>77973812</v>
      </c>
      <c r="P43" s="7">
        <v>81281973</v>
      </c>
    </row>
    <row r="44" spans="1:16">
      <c r="A44" s="4">
        <v>43862</v>
      </c>
      <c r="B44" s="5">
        <v>71.384540619614981</v>
      </c>
      <c r="C44" s="5">
        <v>63.18408867940262</v>
      </c>
      <c r="D44" s="5">
        <v>119.01352894253054</v>
      </c>
      <c r="E44" s="6"/>
      <c r="F44" s="7">
        <v>4467482853.7752342</v>
      </c>
      <c r="G44" s="7">
        <v>3373451994.6611099</v>
      </c>
      <c r="H44" s="7">
        <v>1094030859.1141272</v>
      </c>
      <c r="I44" s="6"/>
      <c r="J44" s="7">
        <v>140965945.8894231</v>
      </c>
      <c r="K44" s="7">
        <v>65965220.943508424</v>
      </c>
      <c r="L44" s="7">
        <v>75000724.945914686</v>
      </c>
      <c r="M44" s="6"/>
      <c r="N44" s="7">
        <v>127022022</v>
      </c>
      <c r="O44" s="7">
        <v>66293733</v>
      </c>
      <c r="P44" s="7">
        <v>60728289</v>
      </c>
    </row>
    <row r="45" spans="1:16">
      <c r="A45" s="4">
        <v>43891</v>
      </c>
      <c r="B45" s="5">
        <v>71.199491815057272</v>
      </c>
      <c r="C45" s="5">
        <v>61.292443564592205</v>
      </c>
      <c r="D45" s="5">
        <v>128.7405503903903</v>
      </c>
      <c r="E45" s="6"/>
      <c r="F45" s="7">
        <v>4455901881.8407307</v>
      </c>
      <c r="G45" s="7">
        <v>3272455460.2625942</v>
      </c>
      <c r="H45" s="7">
        <v>1183446421.5781407</v>
      </c>
      <c r="I45" s="6"/>
      <c r="J45" s="7">
        <v>161405051.79623568</v>
      </c>
      <c r="K45" s="7">
        <v>44867927.317460321</v>
      </c>
      <c r="L45" s="7">
        <v>116537124.47877535</v>
      </c>
      <c r="M45" s="6"/>
      <c r="N45" s="7">
        <v>142409367</v>
      </c>
      <c r="O45" s="7">
        <v>45046684</v>
      </c>
      <c r="P45" s="7">
        <v>97362683</v>
      </c>
    </row>
    <row r="46" spans="1:16">
      <c r="A46" s="4">
        <v>43922</v>
      </c>
      <c r="B46" s="5">
        <v>69.581856953334409</v>
      </c>
      <c r="C46" s="5">
        <v>58.790795116166365</v>
      </c>
      <c r="D46" s="5">
        <v>132.25734874104992</v>
      </c>
      <c r="E46" s="6"/>
      <c r="F46" s="7">
        <v>4354664892.071125</v>
      </c>
      <c r="G46" s="7">
        <v>3138890331.3722553</v>
      </c>
      <c r="H46" s="7">
        <v>1215774560.6988721</v>
      </c>
      <c r="I46" s="6"/>
      <c r="J46" s="7">
        <v>159197106.23770493</v>
      </c>
      <c r="K46" s="7">
        <v>84081675.311442792</v>
      </c>
      <c r="L46" s="7">
        <v>75115430.92626214</v>
      </c>
      <c r="M46" s="6"/>
      <c r="N46" s="7">
        <v>140231386</v>
      </c>
      <c r="O46" s="7">
        <v>84165422</v>
      </c>
      <c r="P46" s="7">
        <v>56065964</v>
      </c>
    </row>
    <row r="47" spans="1:16">
      <c r="A47" s="4">
        <v>43952</v>
      </c>
      <c r="B47" s="5">
        <v>68.952778094431665</v>
      </c>
      <c r="C47" s="5">
        <v>57.231138149259444</v>
      </c>
      <c r="D47" s="5">
        <v>137.03315416935953</v>
      </c>
      <c r="E47" s="6"/>
      <c r="F47" s="7">
        <v>4315295037.0377197</v>
      </c>
      <c r="G47" s="7">
        <v>3055618925.2957058</v>
      </c>
      <c r="H47" s="7">
        <v>1259676111.7420182</v>
      </c>
      <c r="I47" s="6"/>
      <c r="J47" s="7">
        <v>241616627.99344799</v>
      </c>
      <c r="K47" s="7">
        <v>155822036.76815921</v>
      </c>
      <c r="L47" s="7">
        <v>85794591.225288779</v>
      </c>
      <c r="M47" s="6"/>
      <c r="N47" s="7">
        <v>213006428</v>
      </c>
      <c r="O47" s="7">
        <v>155977238</v>
      </c>
      <c r="P47" s="7">
        <v>57029190</v>
      </c>
    </row>
    <row r="48" spans="1:16">
      <c r="A48" s="4">
        <v>43983</v>
      </c>
      <c r="B48" s="5">
        <v>69.42105058117906</v>
      </c>
      <c r="C48" s="5">
        <v>56.983114674593097</v>
      </c>
      <c r="D48" s="5">
        <v>141.6617402864606</v>
      </c>
      <c r="E48" s="6"/>
      <c r="F48" s="7">
        <v>4344601092.4844627</v>
      </c>
      <c r="G48" s="7">
        <v>3042376741.9735508</v>
      </c>
      <c r="H48" s="7">
        <v>1302224350.5109153</v>
      </c>
      <c r="I48" s="6"/>
      <c r="J48" s="7">
        <v>238225953.68657938</v>
      </c>
      <c r="K48" s="7">
        <v>163400782.21691543</v>
      </c>
      <c r="L48" s="7">
        <v>74825171.469663948</v>
      </c>
      <c r="M48" s="6"/>
      <c r="N48" s="7">
        <v>210189253</v>
      </c>
      <c r="O48" s="7">
        <v>163563532</v>
      </c>
      <c r="P48" s="7">
        <v>46625721</v>
      </c>
    </row>
    <row r="49" spans="1:16">
      <c r="A49" s="4">
        <v>44013</v>
      </c>
      <c r="B49" s="5">
        <v>66.029648820938718</v>
      </c>
      <c r="C49" s="5">
        <v>51.246343620218283</v>
      </c>
      <c r="D49" s="5">
        <v>151.89246173817128</v>
      </c>
      <c r="E49" s="6"/>
      <c r="F49" s="7">
        <v>4132355848.8697166</v>
      </c>
      <c r="G49" s="7">
        <v>2736085677.8657665</v>
      </c>
      <c r="H49" s="7">
        <v>1396270171.0039544</v>
      </c>
      <c r="I49" s="6"/>
      <c r="J49" s="7">
        <v>394031350.55192149</v>
      </c>
      <c r="K49" s="7">
        <v>222406856</v>
      </c>
      <c r="L49" s="7">
        <v>171624494.55192149</v>
      </c>
      <c r="M49" s="6"/>
      <c r="N49" s="7">
        <v>347942485</v>
      </c>
      <c r="O49" s="7">
        <v>222406856</v>
      </c>
      <c r="P49" s="7">
        <v>125535629</v>
      </c>
    </row>
    <row r="50" spans="1:16">
      <c r="A50" s="4">
        <v>44044</v>
      </c>
      <c r="B50" s="5">
        <v>59.380216560847998</v>
      </c>
      <c r="C50" s="5">
        <v>42.687783451423101</v>
      </c>
      <c r="D50" s="5">
        <v>156.33142210980171</v>
      </c>
      <c r="E50" s="6"/>
      <c r="F50" s="7">
        <v>3716212180.3464432</v>
      </c>
      <c r="G50" s="7">
        <v>2279136903.6364536</v>
      </c>
      <c r="H50" s="7">
        <v>1437075276.709991</v>
      </c>
      <c r="I50" s="6"/>
      <c r="J50" s="7">
        <v>513203276.39967644</v>
      </c>
      <c r="K50" s="7">
        <v>347109876</v>
      </c>
      <c r="L50" s="7">
        <v>166093400.39967644</v>
      </c>
      <c r="M50" s="6"/>
      <c r="N50" s="7">
        <v>457992238</v>
      </c>
      <c r="O50" s="7">
        <v>347109876</v>
      </c>
      <c r="P50" s="7">
        <v>110882362</v>
      </c>
    </row>
    <row r="51" spans="1:16">
      <c r="A51" s="4">
        <v>44075</v>
      </c>
      <c r="B51" s="5">
        <v>66.949454983029341</v>
      </c>
      <c r="C51" s="5">
        <v>49.474343825542221</v>
      </c>
      <c r="D51" s="5">
        <v>168.44652750169925</v>
      </c>
      <c r="E51" s="6"/>
      <c r="F51" s="7">
        <v>4189920389.0666389</v>
      </c>
      <c r="G51" s="7">
        <v>2641477108.416893</v>
      </c>
      <c r="H51" s="7">
        <v>1548443280.6497459</v>
      </c>
      <c r="I51" s="6"/>
      <c r="J51" s="7">
        <v>885851918.94673121</v>
      </c>
      <c r="K51" s="7">
        <v>657784885</v>
      </c>
      <c r="L51" s="7">
        <v>228067033.94673121</v>
      </c>
      <c r="M51" s="6"/>
      <c r="N51" s="7">
        <v>792469695</v>
      </c>
      <c r="O51" s="7">
        <v>657784885</v>
      </c>
      <c r="P51" s="7">
        <v>134684810</v>
      </c>
    </row>
    <row r="52" spans="1:16">
      <c r="A52" s="4">
        <v>44105</v>
      </c>
      <c r="B52" s="5">
        <v>85.272194744224322</v>
      </c>
      <c r="C52" s="5">
        <v>67.6497144298134</v>
      </c>
      <c r="D52" s="5">
        <v>187.62520104623417</v>
      </c>
      <c r="E52" s="6"/>
      <c r="F52" s="7">
        <v>5336618609.8132172</v>
      </c>
      <c r="G52" s="7">
        <v>3611875534.6692791</v>
      </c>
      <c r="H52" s="7">
        <v>1724743075.1439395</v>
      </c>
      <c r="I52" s="6"/>
      <c r="J52" s="7">
        <v>1671446741.2773724</v>
      </c>
      <c r="K52" s="7">
        <v>1346753082.192385</v>
      </c>
      <c r="L52" s="7">
        <v>324693659.0849874</v>
      </c>
      <c r="M52" s="6"/>
      <c r="N52" s="7">
        <v>1488009987</v>
      </c>
      <c r="O52" s="7">
        <v>1338704757</v>
      </c>
      <c r="P52" s="7">
        <v>149305230</v>
      </c>
    </row>
    <row r="53" spans="1:16">
      <c r="A53" s="4">
        <v>44136</v>
      </c>
      <c r="B53" s="5">
        <v>100.15427226876395</v>
      </c>
      <c r="C53" s="5">
        <v>81.95729333274852</v>
      </c>
      <c r="D53" s="5">
        <v>205.84402005031984</v>
      </c>
      <c r="E53" s="6"/>
      <c r="F53" s="7">
        <v>6267988701.8855858</v>
      </c>
      <c r="G53" s="7">
        <v>4375769286.9995537</v>
      </c>
      <c r="H53" s="7">
        <v>1892219414.8860326</v>
      </c>
      <c r="I53" s="6"/>
      <c r="J53" s="7">
        <v>1348684032.9440389</v>
      </c>
      <c r="K53" s="7">
        <v>1034069602.4257029</v>
      </c>
      <c r="L53" s="7">
        <v>314614430.51833594</v>
      </c>
      <c r="M53" s="6"/>
      <c r="N53" s="7">
        <v>1200669612</v>
      </c>
      <c r="O53" s="7">
        <v>1025830004</v>
      </c>
      <c r="P53" s="7">
        <v>174839608</v>
      </c>
    </row>
    <row r="54" spans="1:16">
      <c r="A54" s="4">
        <v>44166</v>
      </c>
      <c r="B54" s="5">
        <v>112.16215372241345</v>
      </c>
      <c r="C54" s="5">
        <v>93.979502320873493</v>
      </c>
      <c r="D54" s="5">
        <v>217.76868584985624</v>
      </c>
      <c r="E54" s="6"/>
      <c r="F54" s="7">
        <v>7019482008.9617157</v>
      </c>
      <c r="G54" s="7">
        <v>5017645204.479454</v>
      </c>
      <c r="H54" s="7">
        <v>2001836804.4822631</v>
      </c>
      <c r="I54" s="6"/>
      <c r="J54" s="7">
        <v>1087547522.3503237</v>
      </c>
      <c r="K54" s="7">
        <v>817718868.1927712</v>
      </c>
      <c r="L54" s="7">
        <v>269828654.15755248</v>
      </c>
      <c r="M54" s="6"/>
      <c r="N54" s="7">
        <v>970547825</v>
      </c>
      <c r="O54" s="7">
        <v>811203180</v>
      </c>
      <c r="P54" s="7">
        <v>159344645</v>
      </c>
    </row>
    <row r="55" spans="1:16">
      <c r="A55" s="4">
        <v>44197</v>
      </c>
      <c r="B55" s="5">
        <v>122.640646906798</v>
      </c>
      <c r="C55" s="5">
        <v>103.95553259510906</v>
      </c>
      <c r="D55" s="5">
        <v>231.16553039519795</v>
      </c>
      <c r="E55" s="6"/>
      <c r="F55" s="7">
        <v>7675261092.6163559</v>
      </c>
      <c r="G55" s="7">
        <v>5550273907.8572769</v>
      </c>
      <c r="H55" s="7">
        <v>2124987184.7590799</v>
      </c>
      <c r="I55" s="6"/>
      <c r="J55" s="7">
        <v>833085564.54290295</v>
      </c>
      <c r="K55" s="7">
        <v>610293095.48893356</v>
      </c>
      <c r="L55" s="7">
        <v>222792469.05396938</v>
      </c>
      <c r="M55" s="6"/>
      <c r="N55" s="7">
        <v>750077761</v>
      </c>
      <c r="O55" s="7">
        <v>604214479</v>
      </c>
      <c r="P55" s="7">
        <v>145863282</v>
      </c>
    </row>
    <row r="56" spans="1:16">
      <c r="A56" s="4">
        <v>44228</v>
      </c>
      <c r="B56" s="5">
        <v>133.91141627347241</v>
      </c>
      <c r="C56" s="5">
        <v>115.91250380697342</v>
      </c>
      <c r="D56" s="5">
        <v>238.45077556027957</v>
      </c>
      <c r="E56" s="6"/>
      <c r="F56" s="7">
        <v>8380623464.6008224</v>
      </c>
      <c r="G56" s="7">
        <v>6188666725.223629</v>
      </c>
      <c r="H56" s="7">
        <v>2191956739.3771939</v>
      </c>
      <c r="I56" s="6"/>
      <c r="J56" s="7">
        <v>846328317.87388837</v>
      </c>
      <c r="K56" s="7">
        <v>704358038.30985916</v>
      </c>
      <c r="L56" s="7">
        <v>141970279.56402922</v>
      </c>
      <c r="M56" s="6"/>
      <c r="N56" s="7">
        <v>755890346</v>
      </c>
      <c r="O56" s="7">
        <v>697342520</v>
      </c>
      <c r="P56" s="7">
        <v>58547826</v>
      </c>
    </row>
    <row r="57" spans="1:16">
      <c r="A57" s="4">
        <v>44256</v>
      </c>
      <c r="B57" s="5">
        <v>141.40988366095581</v>
      </c>
      <c r="C57" s="5">
        <v>124.65504688767662</v>
      </c>
      <c r="D57" s="5">
        <v>238.72353549929585</v>
      </c>
      <c r="E57" s="6"/>
      <c r="F57" s="7">
        <v>8849902585.7158775</v>
      </c>
      <c r="G57" s="7">
        <v>6655438502.9041576</v>
      </c>
      <c r="H57" s="7">
        <v>2194464082.8117208</v>
      </c>
      <c r="I57" s="6"/>
      <c r="J57" s="7">
        <v>630684172.91129041</v>
      </c>
      <c r="K57" s="7">
        <v>511639704.99798793</v>
      </c>
      <c r="L57" s="7">
        <v>119044467.91330248</v>
      </c>
      <c r="M57" s="6"/>
      <c r="N57" s="7">
        <v>564655866</v>
      </c>
      <c r="O57" s="7">
        <v>506543692</v>
      </c>
      <c r="P57" s="7">
        <v>58112174</v>
      </c>
    </row>
    <row r="58" spans="1:16">
      <c r="A58" s="4">
        <v>44287</v>
      </c>
      <c r="B58" s="5">
        <v>147.63335371928619</v>
      </c>
      <c r="C58" s="5">
        <v>131.17542171034512</v>
      </c>
      <c r="D58" s="5">
        <v>243.2225550448039</v>
      </c>
      <c r="E58" s="6"/>
      <c r="F58" s="7">
        <v>9239388117.6706047</v>
      </c>
      <c r="G58" s="7">
        <v>7003566835.7044945</v>
      </c>
      <c r="H58" s="7">
        <v>2235821281.966114</v>
      </c>
      <c r="I58" s="6"/>
      <c r="J58" s="7">
        <v>548682638.19243157</v>
      </c>
      <c r="K58" s="7">
        <v>432210008.11177647</v>
      </c>
      <c r="L58" s="7">
        <v>116472630.0806551</v>
      </c>
      <c r="M58" s="6"/>
      <c r="N58" s="7">
        <v>492031651</v>
      </c>
      <c r="O58" s="7">
        <v>431349032</v>
      </c>
      <c r="P58" s="7">
        <v>60682619</v>
      </c>
    </row>
    <row r="59" spans="1:16">
      <c r="A59" s="4">
        <v>44317</v>
      </c>
      <c r="B59" s="5">
        <v>155.63484433900967</v>
      </c>
      <c r="C59" s="5">
        <v>139.29882730425763</v>
      </c>
      <c r="D59" s="5">
        <v>250.51595214427076</v>
      </c>
      <c r="E59" s="6"/>
      <c r="F59" s="7">
        <v>9740148111.893158</v>
      </c>
      <c r="G59" s="7">
        <v>7437282338.7209816</v>
      </c>
      <c r="H59" s="7">
        <v>2302865773.1721787</v>
      </c>
      <c r="I59" s="6"/>
      <c r="J59" s="7">
        <v>742376622.21600008</v>
      </c>
      <c r="K59" s="7">
        <v>589537539.78464615</v>
      </c>
      <c r="L59" s="7">
        <v>152839082.43135393</v>
      </c>
      <c r="M59" s="6"/>
      <c r="N59" s="7">
        <v>670015002</v>
      </c>
      <c r="O59" s="7">
        <v>588950351</v>
      </c>
      <c r="P59" s="7">
        <v>81064651</v>
      </c>
    </row>
    <row r="60" spans="1:16">
      <c r="A60" s="4">
        <v>44348</v>
      </c>
      <c r="B60" s="5">
        <v>164.9070326139632</v>
      </c>
      <c r="C60" s="5">
        <v>147.61790699599439</v>
      </c>
      <c r="D60" s="5">
        <v>265.32388380403688</v>
      </c>
      <c r="E60" s="6"/>
      <c r="F60" s="7">
        <v>10320432607.328411</v>
      </c>
      <c r="G60" s="7">
        <v>7881445047.5040665</v>
      </c>
      <c r="H60" s="7">
        <v>2438987559.8243504</v>
      </c>
      <c r="I60" s="6"/>
      <c r="J60" s="7">
        <v>818510449.12183535</v>
      </c>
      <c r="K60" s="7">
        <v>607563491</v>
      </c>
      <c r="L60" s="7">
        <v>210946958.12183535</v>
      </c>
      <c r="M60" s="6"/>
      <c r="N60" s="7">
        <v>747001594</v>
      </c>
      <c r="O60" s="7">
        <v>607563491</v>
      </c>
      <c r="P60" s="7">
        <v>139438103</v>
      </c>
    </row>
    <row r="61" spans="1:16">
      <c r="A61" s="4">
        <v>44378</v>
      </c>
      <c r="B61" s="5">
        <v>166.28215967521461</v>
      </c>
      <c r="C61" s="5">
        <v>151.10691812846676</v>
      </c>
      <c r="D61" s="5">
        <v>254.42137537907027</v>
      </c>
      <c r="E61" s="6"/>
      <c r="F61" s="7">
        <v>10406492649.384842</v>
      </c>
      <c r="G61" s="7">
        <v>8067726306.1284485</v>
      </c>
      <c r="H61" s="7">
        <v>2338766343.2564015</v>
      </c>
      <c r="I61" s="6"/>
      <c r="J61" s="7">
        <v>480091392.60835296</v>
      </c>
      <c r="K61" s="7">
        <v>408688114.62438059</v>
      </c>
      <c r="L61" s="7">
        <v>71403277.983972371</v>
      </c>
      <c r="M61" s="6"/>
      <c r="N61" s="7">
        <v>439881572</v>
      </c>
      <c r="O61" s="7">
        <v>410723414</v>
      </c>
      <c r="P61" s="7">
        <v>29158158</v>
      </c>
    </row>
    <row r="62" spans="1:16">
      <c r="A62" s="4">
        <v>44409</v>
      </c>
      <c r="B62" s="5">
        <v>174.87791378184343</v>
      </c>
      <c r="C62" s="5">
        <v>161.72873367540276</v>
      </c>
      <c r="D62" s="5">
        <v>251.24957601603018</v>
      </c>
      <c r="E62" s="6"/>
      <c r="F62" s="7">
        <v>10944443636.437637</v>
      </c>
      <c r="G62" s="7">
        <v>8634834032.0236015</v>
      </c>
      <c r="H62" s="7">
        <v>2309609604.4140468</v>
      </c>
      <c r="I62" s="6"/>
      <c r="J62" s="7">
        <v>1051154263.4524745</v>
      </c>
      <c r="K62" s="7">
        <v>914217601.89515328</v>
      </c>
      <c r="L62" s="7">
        <v>136936661.55732119</v>
      </c>
      <c r="M62" s="6"/>
      <c r="N62" s="7">
        <v>966151175</v>
      </c>
      <c r="O62" s="7">
        <v>920591629</v>
      </c>
      <c r="P62" s="7">
        <v>45559546</v>
      </c>
    </row>
    <row r="63" spans="1:16">
      <c r="A63" s="4">
        <v>44440</v>
      </c>
      <c r="B63" s="5">
        <v>177.57107314090931</v>
      </c>
      <c r="C63" s="5">
        <v>166.49604814731524</v>
      </c>
      <c r="D63" s="5">
        <v>241.89584937784417</v>
      </c>
      <c r="E63" s="6"/>
      <c r="F63" s="7">
        <v>11112990539.656136</v>
      </c>
      <c r="G63" s="7">
        <v>8889364988.3226128</v>
      </c>
      <c r="H63" s="7">
        <v>2223625551.3335371</v>
      </c>
      <c r="I63" s="6"/>
      <c r="J63" s="7">
        <v>1054398822.165231</v>
      </c>
      <c r="K63" s="7">
        <v>912315841.29900992</v>
      </c>
      <c r="L63" s="7">
        <v>142082980.86622107</v>
      </c>
      <c r="M63" s="6"/>
      <c r="N63" s="7">
        <v>972178553</v>
      </c>
      <c r="O63" s="7">
        <v>917767928</v>
      </c>
      <c r="P63" s="7">
        <v>54410625</v>
      </c>
    </row>
    <row r="64" spans="1:16">
      <c r="A64" s="4">
        <v>44470</v>
      </c>
      <c r="B64" s="5">
        <v>168.91715904333978</v>
      </c>
      <c r="C64" s="5">
        <v>159.27151364137936</v>
      </c>
      <c r="D64" s="5">
        <v>224.939965538205</v>
      </c>
      <c r="E64" s="6"/>
      <c r="F64" s="7">
        <v>10571399706.215759</v>
      </c>
      <c r="G64" s="7">
        <v>8503640973.7972221</v>
      </c>
      <c r="H64" s="7">
        <v>2067758732.4185429</v>
      </c>
      <c r="I64" s="6"/>
      <c r="J64" s="7">
        <v>1129855907.8369906</v>
      </c>
      <c r="K64" s="7">
        <v>961029067.66699708</v>
      </c>
      <c r="L64" s="7">
        <v>168826840.16999352</v>
      </c>
      <c r="M64" s="6"/>
      <c r="N64" s="7">
        <v>1040935840</v>
      </c>
      <c r="O64" s="7">
        <v>965815069</v>
      </c>
      <c r="P64" s="7">
        <v>75120771</v>
      </c>
    </row>
    <row r="65" spans="1:16">
      <c r="A65" s="4">
        <v>44501</v>
      </c>
      <c r="B65" s="5">
        <v>169.18244326212812</v>
      </c>
      <c r="C65" s="5">
        <v>161.53311634401092</v>
      </c>
      <c r="D65" s="5">
        <v>213.61044614750733</v>
      </c>
      <c r="E65" s="6"/>
      <c r="F65" s="7">
        <v>10588002078.221336</v>
      </c>
      <c r="G65" s="7">
        <v>8624389857.0648956</v>
      </c>
      <c r="H65" s="7">
        <v>1963612221.1564465</v>
      </c>
      <c r="I65" s="6"/>
      <c r="J65" s="7">
        <v>1365286404.9496124</v>
      </c>
      <c r="K65" s="7">
        <v>1154818485.693373</v>
      </c>
      <c r="L65" s="7">
        <v>210467919.25623941</v>
      </c>
      <c r="M65" s="6"/>
      <c r="N65" s="7">
        <v>1271638601</v>
      </c>
      <c r="O65" s="7">
        <v>1162870009</v>
      </c>
      <c r="P65" s="7">
        <v>108768592</v>
      </c>
    </row>
    <row r="66" spans="1:16">
      <c r="A66" s="4">
        <v>44531</v>
      </c>
      <c r="B66" s="5">
        <v>168.08281695215527</v>
      </c>
      <c r="C66" s="5">
        <v>162.96611151303358</v>
      </c>
      <c r="D66" s="5">
        <v>197.8011185029126</v>
      </c>
      <c r="E66" s="6"/>
      <c r="F66" s="7">
        <v>10519183792.879398</v>
      </c>
      <c r="G66" s="7">
        <v>8700898682.5036507</v>
      </c>
      <c r="H66" s="7">
        <v>1818285110.3757505</v>
      </c>
      <c r="I66" s="6"/>
      <c r="J66" s="7">
        <v>1018729237.0083842</v>
      </c>
      <c r="K66" s="7">
        <v>894227693.63152707</v>
      </c>
      <c r="L66" s="7">
        <v>124501543.37685716</v>
      </c>
      <c r="M66" s="6"/>
      <c r="N66" s="7">
        <v>965034483</v>
      </c>
      <c r="O66" s="7">
        <v>904025009</v>
      </c>
      <c r="P66" s="7">
        <v>61009474</v>
      </c>
    </row>
    <row r="67" spans="1:16">
      <c r="A67" s="4">
        <v>44562</v>
      </c>
      <c r="B67" s="5">
        <v>164.87949578346212</v>
      </c>
      <c r="C67" s="5">
        <v>161.19727405273721</v>
      </c>
      <c r="D67" s="5">
        <v>186.26618240680176</v>
      </c>
      <c r="E67" s="6"/>
      <c r="F67" s="7">
        <v>10318709260.549919</v>
      </c>
      <c r="G67" s="7">
        <v>8606458952.7649612</v>
      </c>
      <c r="H67" s="7">
        <v>1712250307.7849588</v>
      </c>
      <c r="I67" s="6"/>
      <c r="J67" s="7">
        <v>632611032.21342385</v>
      </c>
      <c r="K67" s="7">
        <v>515853365.75024581</v>
      </c>
      <c r="L67" s="7">
        <v>116757666.46317804</v>
      </c>
      <c r="M67" s="6"/>
      <c r="N67" s="7">
        <v>605662259</v>
      </c>
      <c r="O67" s="7">
        <v>522532742</v>
      </c>
      <c r="P67" s="7">
        <v>83129517</v>
      </c>
    </row>
    <row r="68" spans="1:16">
      <c r="A68" s="4">
        <v>44593</v>
      </c>
      <c r="B68" s="5">
        <v>161.67520277396531</v>
      </c>
      <c r="C68" s="5">
        <v>157.48897274788177</v>
      </c>
      <c r="D68" s="5">
        <v>185.98921649943364</v>
      </c>
      <c r="E68" s="6"/>
      <c r="F68" s="7">
        <v>10118173907.178669</v>
      </c>
      <c r="G68" s="7">
        <v>8408469606.1567688</v>
      </c>
      <c r="H68" s="7">
        <v>1709704301.0218992</v>
      </c>
      <c r="I68" s="6"/>
      <c r="J68" s="7">
        <v>645792964.50263751</v>
      </c>
      <c r="K68" s="7">
        <v>506368691.70166832</v>
      </c>
      <c r="L68" s="7">
        <v>139424272.80096918</v>
      </c>
      <c r="M68" s="6"/>
      <c r="N68" s="7">
        <v>618748927</v>
      </c>
      <c r="O68" s="7">
        <v>513933961</v>
      </c>
      <c r="P68" s="7">
        <v>104814966</v>
      </c>
    </row>
    <row r="69" spans="1:16">
      <c r="A69" s="4">
        <v>44621</v>
      </c>
      <c r="B69" s="5">
        <v>165.4238233485292</v>
      </c>
      <c r="C69" s="5">
        <v>160.7211982324167</v>
      </c>
      <c r="D69" s="5">
        <v>192.73710783277028</v>
      </c>
      <c r="E69" s="6"/>
      <c r="F69" s="7">
        <v>10352775096.691284</v>
      </c>
      <c r="G69" s="7">
        <v>8581040861.6088295</v>
      </c>
      <c r="H69" s="7">
        <v>1771734235.0824537</v>
      </c>
      <c r="I69" s="6"/>
      <c r="J69" s="7">
        <v>865285362.42390501</v>
      </c>
      <c r="K69" s="7">
        <v>684210960.45004857</v>
      </c>
      <c r="L69" s="7">
        <v>181074401.97385645</v>
      </c>
      <c r="M69" s="6"/>
      <c r="N69" s="7">
        <v>841544681</v>
      </c>
      <c r="O69" s="7">
        <v>702611056</v>
      </c>
      <c r="P69" s="7">
        <v>138933625</v>
      </c>
    </row>
    <row r="70" spans="1:16">
      <c r="A70" s="4">
        <v>44652</v>
      </c>
      <c r="B70" s="5">
        <v>164.52507689846541</v>
      </c>
      <c r="C70" s="5">
        <v>161.13508931911127</v>
      </c>
      <c r="D70" s="5">
        <v>184.21444036392623</v>
      </c>
      <c r="E70" s="6"/>
      <c r="F70" s="7">
        <v>10296528543.576283</v>
      </c>
      <c r="G70" s="7">
        <v>8603138857.1827927</v>
      </c>
      <c r="H70" s="7">
        <v>1693389686.3934898</v>
      </c>
      <c r="I70" s="6"/>
      <c r="J70" s="7">
        <v>492436085.07743359</v>
      </c>
      <c r="K70" s="7">
        <v>454308003.68574202</v>
      </c>
      <c r="L70" s="7">
        <v>38128081.391691566</v>
      </c>
      <c r="M70" s="6"/>
      <c r="N70" s="7">
        <v>482125149</v>
      </c>
      <c r="O70" s="7">
        <v>466525450</v>
      </c>
      <c r="P70" s="7">
        <v>15599699</v>
      </c>
    </row>
    <row r="71" spans="1:16">
      <c r="A71" s="4">
        <v>44682</v>
      </c>
      <c r="B71" s="5">
        <v>168.52354683878184</v>
      </c>
      <c r="C71" s="5">
        <v>164.09865317340299</v>
      </c>
      <c r="D71" s="5">
        <v>194.22374120063216</v>
      </c>
      <c r="E71" s="6"/>
      <c r="F71" s="7">
        <v>10546766140.465584</v>
      </c>
      <c r="G71" s="7">
        <v>8761366040.7114372</v>
      </c>
      <c r="H71" s="7">
        <v>1785400099.7541504</v>
      </c>
      <c r="I71" s="6"/>
      <c r="J71" s="7">
        <v>992614219.10530186</v>
      </c>
      <c r="K71" s="7">
        <v>747764723.31328809</v>
      </c>
      <c r="L71" s="7">
        <v>244849495.79201376</v>
      </c>
      <c r="M71" s="6"/>
      <c r="N71" s="7">
        <v>973263617</v>
      </c>
      <c r="O71" s="7">
        <v>767873934</v>
      </c>
      <c r="P71" s="7">
        <v>205389683</v>
      </c>
    </row>
    <row r="72" spans="1:16">
      <c r="A72" s="4">
        <v>44713</v>
      </c>
      <c r="B72" s="5">
        <v>171.52626220946459</v>
      </c>
      <c r="C72" s="5">
        <v>169.7563378058054</v>
      </c>
      <c r="D72" s="5">
        <v>181.80614792417109</v>
      </c>
      <c r="E72" s="6"/>
      <c r="F72" s="7">
        <v>10734686092.276642</v>
      </c>
      <c r="G72" s="7">
        <v>9063434613.7850113</v>
      </c>
      <c r="H72" s="7">
        <v>1671251478.4916334</v>
      </c>
      <c r="I72" s="6"/>
      <c r="J72" s="7">
        <v>1006430400.9328908</v>
      </c>
      <c r="K72" s="7">
        <v>909632064.07357216</v>
      </c>
      <c r="L72" s="7">
        <v>96798336.859318614</v>
      </c>
      <c r="M72" s="6"/>
      <c r="N72" s="7">
        <v>985357129</v>
      </c>
      <c r="O72" s="7">
        <v>935906297</v>
      </c>
      <c r="P72" s="7">
        <v>49450832</v>
      </c>
    </row>
    <row r="73" spans="1:16">
      <c r="A73" s="4">
        <v>44743</v>
      </c>
      <c r="B73" s="5">
        <v>178.46018383873329</v>
      </c>
      <c r="C73" s="5">
        <v>176.60718076915339</v>
      </c>
      <c r="D73" s="5">
        <v>189.22259817965039</v>
      </c>
      <c r="E73" s="6"/>
      <c r="F73" s="7">
        <v>11168634055.229103</v>
      </c>
      <c r="G73" s="7">
        <v>9429206920.4345856</v>
      </c>
      <c r="H73" s="7">
        <v>1739427134.7945166</v>
      </c>
      <c r="I73" s="6"/>
      <c r="J73" s="7">
        <v>914039355.56081557</v>
      </c>
      <c r="K73" s="7">
        <v>774460421.2739594</v>
      </c>
      <c r="L73" s="7">
        <v>139578934.28685617</v>
      </c>
      <c r="M73" s="6"/>
      <c r="N73" s="7">
        <v>906119881</v>
      </c>
      <c r="O73" s="7">
        <v>796830294</v>
      </c>
      <c r="P73" s="7">
        <v>109289587</v>
      </c>
    </row>
    <row r="74" spans="1:16">
      <c r="A74" s="4">
        <v>44774</v>
      </c>
      <c r="B74" s="5">
        <v>179.46913578377578</v>
      </c>
      <c r="C74" s="5">
        <v>177.94865848653097</v>
      </c>
      <c r="D74" s="5">
        <v>188.30020948114222</v>
      </c>
      <c r="E74" s="6"/>
      <c r="F74" s="7">
        <v>11231777636.117008</v>
      </c>
      <c r="G74" s="7">
        <v>9500829551.6391411</v>
      </c>
      <c r="H74" s="7">
        <v>1730948084.4778643</v>
      </c>
      <c r="I74" s="6"/>
      <c r="J74" s="7">
        <v>1114297844.3403792</v>
      </c>
      <c r="K74" s="7">
        <v>985840233.09970963</v>
      </c>
      <c r="L74" s="7">
        <v>128457611.24066961</v>
      </c>
      <c r="M74" s="6"/>
      <c r="N74" s="7">
        <v>1103838731</v>
      </c>
      <c r="O74" s="7">
        <v>1014315698</v>
      </c>
      <c r="P74" s="7">
        <v>89523033</v>
      </c>
    </row>
    <row r="75" spans="1:16">
      <c r="A75" s="4">
        <v>44805</v>
      </c>
      <c r="B75" s="5">
        <v>185.16159413990209</v>
      </c>
      <c r="C75" s="5">
        <v>184.28274589019452</v>
      </c>
      <c r="D75" s="5">
        <v>190.26602659412691</v>
      </c>
      <c r="E75" s="6"/>
      <c r="F75" s="7">
        <v>11588030683.080456</v>
      </c>
      <c r="G75" s="7">
        <v>9839011841.4030571</v>
      </c>
      <c r="H75" s="7">
        <v>1749018841.6773958</v>
      </c>
      <c r="I75" s="6"/>
      <c r="J75" s="7">
        <v>1410651869.1286764</v>
      </c>
      <c r="K75" s="7">
        <v>1250498131.0629237</v>
      </c>
      <c r="L75" s="7">
        <v>160153738.06575274</v>
      </c>
      <c r="M75" s="6"/>
      <c r="N75" s="7">
        <v>1385188839</v>
      </c>
      <c r="O75" s="7">
        <v>1286618097</v>
      </c>
      <c r="P75" s="7">
        <v>98570742</v>
      </c>
    </row>
    <row r="76" spans="1:16">
      <c r="A76" s="4">
        <v>44835</v>
      </c>
      <c r="B76" s="5">
        <v>189.75906083978461</v>
      </c>
      <c r="C76" s="5">
        <v>190.28744581187195</v>
      </c>
      <c r="D76" s="5">
        <v>186.69015172977007</v>
      </c>
      <c r="E76" s="6"/>
      <c r="F76" s="7">
        <v>11875755496.804115</v>
      </c>
      <c r="G76" s="7">
        <v>10159607854.600403</v>
      </c>
      <c r="H76" s="7">
        <v>1716147642.2037125</v>
      </c>
      <c r="I76" s="6"/>
      <c r="J76" s="7">
        <v>1417580721.5606508</v>
      </c>
      <c r="K76" s="7">
        <v>1281625080.864341</v>
      </c>
      <c r="L76" s="7">
        <v>135955640.6963098</v>
      </c>
      <c r="M76" s="6"/>
      <c r="N76" s="7">
        <v>1383804430</v>
      </c>
      <c r="O76" s="7">
        <v>1317367613</v>
      </c>
      <c r="P76" s="7">
        <v>66436817</v>
      </c>
    </row>
    <row r="77" spans="1:16">
      <c r="A77" s="4">
        <v>44866</v>
      </c>
      <c r="B77" s="5">
        <v>190.6110017421033</v>
      </c>
      <c r="C77" s="5">
        <v>191.86882289658027</v>
      </c>
      <c r="D77" s="5">
        <v>183.30545937496524</v>
      </c>
      <c r="E77" s="6"/>
      <c r="F77" s="7">
        <v>11929072802.491066</v>
      </c>
      <c r="G77" s="7">
        <v>10244038916.157516</v>
      </c>
      <c r="H77" s="7">
        <v>1685033886.3335524</v>
      </c>
      <c r="I77" s="6"/>
      <c r="J77" s="7">
        <v>1418603710.6365654</v>
      </c>
      <c r="K77" s="7">
        <v>1239249547.2504854</v>
      </c>
      <c r="L77" s="7">
        <v>179354163.38608003</v>
      </c>
      <c r="M77" s="6"/>
      <c r="N77" s="7">
        <v>1383778782</v>
      </c>
      <c r="O77" s="7">
        <v>1271341667</v>
      </c>
      <c r="P77" s="7">
        <v>112437115</v>
      </c>
    </row>
    <row r="78" spans="1:16">
      <c r="A78" s="4">
        <v>44896</v>
      </c>
      <c r="B78" s="5">
        <v>185.4022030518887</v>
      </c>
      <c r="C78" s="5">
        <v>186.23732121834712</v>
      </c>
      <c r="D78" s="5">
        <v>180.55175899240217</v>
      </c>
      <c r="E78" s="6"/>
      <c r="F78" s="7">
        <v>11603088792.013222</v>
      </c>
      <c r="G78" s="7">
        <v>9943368273.1770134</v>
      </c>
      <c r="H78" s="7">
        <v>1659720518.8362055</v>
      </c>
      <c r="I78" s="6"/>
      <c r="J78" s="7">
        <v>692745226.53053713</v>
      </c>
      <c r="K78" s="7">
        <v>593557050.65102637</v>
      </c>
      <c r="L78" s="7">
        <v>99188175.87951076</v>
      </c>
      <c r="M78" s="6"/>
      <c r="N78" s="7">
        <v>679740623</v>
      </c>
      <c r="O78" s="7">
        <v>604789704</v>
      </c>
      <c r="P78" s="7">
        <v>74950919</v>
      </c>
    </row>
    <row r="79" spans="1:16">
      <c r="A79" s="4">
        <v>44927</v>
      </c>
      <c r="B79" s="5">
        <v>190.49729670646894</v>
      </c>
      <c r="C79" s="5">
        <v>191.49260532857781</v>
      </c>
      <c r="D79" s="5">
        <v>184.71645156698827</v>
      </c>
      <c r="E79" s="6"/>
      <c r="F79" s="7">
        <v>11921956761.781479</v>
      </c>
      <c r="G79" s="7">
        <v>10223952341.645947</v>
      </c>
      <c r="H79" s="7">
        <v>1698004420.1355343</v>
      </c>
      <c r="I79" s="6"/>
      <c r="J79" s="7">
        <v>951479001.9816848</v>
      </c>
      <c r="K79" s="7">
        <v>796437434.21917808</v>
      </c>
      <c r="L79" s="7">
        <v>155041567.76250672</v>
      </c>
      <c r="M79" s="6"/>
      <c r="N79" s="7">
        <v>937739233</v>
      </c>
      <c r="O79" s="7">
        <v>810716193</v>
      </c>
      <c r="P79" s="7">
        <v>127023040</v>
      </c>
    </row>
    <row r="80" spans="1:16">
      <c r="A80" s="4">
        <v>44958</v>
      </c>
      <c r="B80" s="5">
        <v>191.25527320035644</v>
      </c>
      <c r="C80" s="5">
        <v>191.5227623091566</v>
      </c>
      <c r="D80" s="5">
        <v>189.70167155346712</v>
      </c>
      <c r="E80" s="6"/>
      <c r="F80" s="7">
        <v>11969393461.109016</v>
      </c>
      <c r="G80" s="7">
        <v>10225562448.373966</v>
      </c>
      <c r="H80" s="7">
        <v>1743831012.7350531</v>
      </c>
      <c r="I80" s="6"/>
      <c r="J80" s="7">
        <v>693229663.83017504</v>
      </c>
      <c r="K80" s="7">
        <v>507978798.4296875</v>
      </c>
      <c r="L80" s="7">
        <v>185250865.40048754</v>
      </c>
      <c r="M80" s="6"/>
      <c r="N80" s="7">
        <v>686722815</v>
      </c>
      <c r="O80" s="7">
        <v>518097898</v>
      </c>
      <c r="P80" s="7">
        <v>168624917</v>
      </c>
    </row>
    <row r="81" spans="1:16">
      <c r="A81" s="4">
        <v>44986</v>
      </c>
      <c r="B81" s="5">
        <v>191.88920030065916</v>
      </c>
      <c r="C81" s="5">
        <v>192.01487752333551</v>
      </c>
      <c r="D81" s="5">
        <v>191.15925529092661</v>
      </c>
      <c r="E81" s="6"/>
      <c r="F81" s="7">
        <v>12009066735.274033</v>
      </c>
      <c r="G81" s="7">
        <v>10251836896.349285</v>
      </c>
      <c r="H81" s="7">
        <v>1757229838.9247513</v>
      </c>
      <c r="I81" s="6"/>
      <c r="J81" s="7">
        <v>904958636.58892143</v>
      </c>
      <c r="K81" s="7">
        <v>710485408.42536592</v>
      </c>
      <c r="L81" s="7">
        <v>194473228.1635555</v>
      </c>
      <c r="M81" s="6"/>
      <c r="N81" s="7">
        <v>896464440</v>
      </c>
      <c r="O81" s="7">
        <v>725346159</v>
      </c>
      <c r="P81" s="7">
        <v>171118281</v>
      </c>
    </row>
    <row r="82" spans="1:16">
      <c r="A82" s="4">
        <v>45017</v>
      </c>
      <c r="B82" s="5">
        <v>192.2096068242405</v>
      </c>
      <c r="C82" s="5">
        <v>190.11962547387623</v>
      </c>
      <c r="D82" s="5">
        <v>204.34841308240291</v>
      </c>
      <c r="E82" s="6"/>
      <c r="F82" s="7">
        <v>12029118845.127411</v>
      </c>
      <c r="G82" s="7">
        <v>10150647784.655754</v>
      </c>
      <c r="H82" s="7">
        <v>1878471060.4716587</v>
      </c>
      <c r="I82" s="6"/>
      <c r="J82" s="7">
        <v>512488194.93080837</v>
      </c>
      <c r="K82" s="7">
        <v>353118891.99221033</v>
      </c>
      <c r="L82" s="7">
        <v>159369302.93859804</v>
      </c>
      <c r="M82" s="6"/>
      <c r="N82" s="7">
        <v>508047864</v>
      </c>
      <c r="O82" s="7">
        <v>361208269</v>
      </c>
      <c r="P82" s="7">
        <v>146839595</v>
      </c>
    </row>
    <row r="83" spans="1:16">
      <c r="A83" s="4">
        <v>45047</v>
      </c>
      <c r="B83" s="5">
        <v>184.03826614916073</v>
      </c>
      <c r="C83" s="5">
        <v>182.48573253154697</v>
      </c>
      <c r="D83" s="5">
        <v>193.05552593964319</v>
      </c>
      <c r="E83" s="6"/>
      <c r="F83" s="7">
        <v>11517729067.433105</v>
      </c>
      <c r="G83" s="7">
        <v>9743067776.5939293</v>
      </c>
      <c r="H83" s="7">
        <v>1774661290.8391809</v>
      </c>
      <c r="I83" s="6"/>
      <c r="J83" s="7">
        <v>481224441.41099858</v>
      </c>
      <c r="K83" s="7">
        <v>340184715.25146198</v>
      </c>
      <c r="L83" s="7">
        <v>141039726.1595366</v>
      </c>
      <c r="M83" s="6"/>
      <c r="N83" s="7">
        <v>480182078</v>
      </c>
      <c r="O83" s="7">
        <v>347638962</v>
      </c>
      <c r="P83" s="7">
        <v>132543116</v>
      </c>
    </row>
    <row r="84" spans="1:16">
      <c r="A84" s="4">
        <v>45078</v>
      </c>
      <c r="B84" s="5">
        <v>179.20873796030168</v>
      </c>
      <c r="C84" s="5">
        <v>176.91267755594271</v>
      </c>
      <c r="D84" s="5">
        <v>192.54447054982674</v>
      </c>
      <c r="E84" s="6"/>
      <c r="F84" s="7">
        <v>11215481071.042366</v>
      </c>
      <c r="G84" s="7">
        <v>9445517652.5555496</v>
      </c>
      <c r="H84" s="7">
        <v>1769963418.4868221</v>
      </c>
      <c r="I84" s="6"/>
      <c r="J84" s="7">
        <v>704182404.54215121</v>
      </c>
      <c r="K84" s="7">
        <v>612081940.03519058</v>
      </c>
      <c r="L84" s="7">
        <v>92100464.50696063</v>
      </c>
      <c r="M84" s="6"/>
      <c r="N84" s="7">
        <v>699606490</v>
      </c>
      <c r="O84" s="7">
        <v>623665164</v>
      </c>
      <c r="P84" s="7">
        <v>75941326</v>
      </c>
    </row>
    <row r="85" spans="1:16">
      <c r="A85" s="4">
        <v>45108</v>
      </c>
      <c r="B85" s="5">
        <v>185.774151160321</v>
      </c>
      <c r="C85" s="5">
        <v>185.44454723226414</v>
      </c>
      <c r="D85" s="5">
        <v>187.68852146028391</v>
      </c>
      <c r="E85" s="6"/>
      <c r="F85" s="7">
        <v>11626366546.306969</v>
      </c>
      <c r="G85" s="7">
        <v>9901041398.7919617</v>
      </c>
      <c r="H85" s="7">
        <v>1725325147.5150204</v>
      </c>
      <c r="I85" s="6"/>
      <c r="J85" s="7">
        <v>1324924830.8254199</v>
      </c>
      <c r="K85" s="7">
        <v>1229984167.5103652</v>
      </c>
      <c r="L85" s="7">
        <v>94940663.315054655</v>
      </c>
      <c r="M85" s="6"/>
      <c r="N85" s="7">
        <v>1309618840</v>
      </c>
      <c r="O85" s="7">
        <v>1241009922</v>
      </c>
      <c r="P85" s="7">
        <v>68608918</v>
      </c>
    </row>
    <row r="86" spans="1:16">
      <c r="A86" s="4">
        <v>45139</v>
      </c>
      <c r="B86" s="5">
        <v>187.83859699043376</v>
      </c>
      <c r="C86" s="5">
        <v>188.04620701948301</v>
      </c>
      <c r="D86" s="5">
        <v>186.63277861342385</v>
      </c>
      <c r="E86" s="6"/>
      <c r="F86" s="7">
        <v>11755566458.059883</v>
      </c>
      <c r="G86" s="7">
        <v>10039946217.743385</v>
      </c>
      <c r="H86" s="7">
        <v>1715620240.316515</v>
      </c>
      <c r="I86" s="6"/>
      <c r="J86" s="7">
        <v>1243497756.0932946</v>
      </c>
      <c r="K86" s="7">
        <v>1124745052.0511308</v>
      </c>
      <c r="L86" s="7">
        <v>118752704.04216385</v>
      </c>
      <c r="M86" s="6"/>
      <c r="N86" s="7">
        <v>1231825936</v>
      </c>
      <c r="O86" s="7">
        <v>1139308484</v>
      </c>
      <c r="P86" s="7">
        <v>92517452</v>
      </c>
    </row>
    <row r="87" spans="1:16">
      <c r="A87" s="4">
        <v>45170</v>
      </c>
      <c r="B87" s="5">
        <v>189.49053999644195</v>
      </c>
      <c r="C87" s="5">
        <v>189.80115082572789</v>
      </c>
      <c r="D87" s="5">
        <v>187.68648338238145</v>
      </c>
      <c r="E87" s="6"/>
      <c r="F87" s="7">
        <v>11858950566.02916</v>
      </c>
      <c r="G87" s="7">
        <v>10133644153.528046</v>
      </c>
      <c r="H87" s="7">
        <v>1725306412.5011244</v>
      </c>
      <c r="I87" s="6"/>
      <c r="J87" s="7">
        <v>1514035977.0979531</v>
      </c>
      <c r="K87" s="7">
        <v>1344196066.8475909</v>
      </c>
      <c r="L87" s="7">
        <v>169839910.25036216</v>
      </c>
      <c r="M87" s="6"/>
      <c r="N87" s="7">
        <v>1495452142</v>
      </c>
      <c r="O87" s="7">
        <v>1361600996</v>
      </c>
      <c r="P87" s="7">
        <v>133851146</v>
      </c>
    </row>
    <row r="88" spans="1:16">
      <c r="A88" s="4">
        <v>45200</v>
      </c>
      <c r="B88" s="5">
        <v>186.98278808590476</v>
      </c>
      <c r="C88" s="5">
        <v>186.4056607573325</v>
      </c>
      <c r="D88" s="5">
        <v>190.33479734025022</v>
      </c>
      <c r="E88" s="6"/>
      <c r="F88" s="7">
        <v>11702007079.882126</v>
      </c>
      <c r="G88" s="7">
        <v>9952356063.7021255</v>
      </c>
      <c r="H88" s="7">
        <v>1749651016.180007</v>
      </c>
      <c r="I88" s="6"/>
      <c r="J88" s="7">
        <v>1260637235.4136164</v>
      </c>
      <c r="K88" s="7">
        <v>1100336991.0384235</v>
      </c>
      <c r="L88" s="7">
        <v>160300244.37519288</v>
      </c>
      <c r="M88" s="6"/>
      <c r="N88" s="7">
        <v>1243343295</v>
      </c>
      <c r="O88" s="7">
        <v>1112392476</v>
      </c>
      <c r="P88" s="7">
        <v>130950819</v>
      </c>
    </row>
    <row r="89" spans="1:16">
      <c r="A89" s="4">
        <v>45231</v>
      </c>
      <c r="B89" s="5">
        <v>177.64766421397823</v>
      </c>
      <c r="C89" s="5">
        <v>176.78464264768883</v>
      </c>
      <c r="D89" s="5">
        <v>182.66017381746181</v>
      </c>
      <c r="E89" s="6"/>
      <c r="F89" s="7">
        <v>11117783864.691467</v>
      </c>
      <c r="G89" s="7">
        <v>9438681760.3924637</v>
      </c>
      <c r="H89" s="7">
        <v>1679102104.2990046</v>
      </c>
      <c r="I89" s="6"/>
      <c r="J89" s="7">
        <v>834380495.44590628</v>
      </c>
      <c r="K89" s="7">
        <v>725575243.94082844</v>
      </c>
      <c r="L89" s="7">
        <v>108805251.50507784</v>
      </c>
      <c r="M89" s="6"/>
      <c r="N89" s="7">
        <v>824139002</v>
      </c>
      <c r="O89" s="7">
        <v>732802089</v>
      </c>
      <c r="P89" s="7">
        <v>91336913</v>
      </c>
    </row>
    <row r="90" spans="1:16">
      <c r="A90" s="4">
        <v>45261</v>
      </c>
      <c r="B90" s="5">
        <v>173.31658330820085</v>
      </c>
      <c r="C90" s="5">
        <v>172.08352531504045</v>
      </c>
      <c r="D90" s="5">
        <v>180.47829892898633</v>
      </c>
      <c r="E90" s="6"/>
      <c r="F90" s="7">
        <v>10846730363.234077</v>
      </c>
      <c r="G90" s="7">
        <v>9187685125.41008</v>
      </c>
      <c r="H90" s="7">
        <v>1659045237.8240089</v>
      </c>
      <c r="I90" s="6"/>
      <c r="J90" s="7">
        <v>421691725.0731529</v>
      </c>
      <c r="K90" s="7">
        <v>342560415.66863906</v>
      </c>
      <c r="L90" s="7">
        <v>79131309.404513836</v>
      </c>
      <c r="M90" s="6"/>
      <c r="N90" s="7">
        <v>416211255</v>
      </c>
      <c r="O90" s="7">
        <v>345972372</v>
      </c>
      <c r="P90" s="7">
        <v>70238883</v>
      </c>
    </row>
    <row r="91" spans="1:16">
      <c r="A91" s="4">
        <v>45292</v>
      </c>
      <c r="B91" s="5">
        <v>164.15141619754493</v>
      </c>
      <c r="C91" s="5">
        <v>163.1816456196205</v>
      </c>
      <c r="D91" s="5">
        <v>169.78393399883564</v>
      </c>
      <c r="E91" s="6"/>
      <c r="F91" s="7">
        <v>10273143609.527504</v>
      </c>
      <c r="G91" s="7">
        <v>8712406230.954216</v>
      </c>
      <c r="H91" s="7">
        <v>1560737378.5732975</v>
      </c>
      <c r="I91" s="6"/>
      <c r="J91" s="7">
        <v>377892248.27510917</v>
      </c>
      <c r="K91" s="7">
        <v>321158539.76331359</v>
      </c>
      <c r="L91" s="7">
        <v>56733708.51179558</v>
      </c>
      <c r="M91" s="6"/>
      <c r="N91" s="7">
        <v>374890938</v>
      </c>
      <c r="O91" s="7">
        <v>324357330</v>
      </c>
      <c r="P91" s="7">
        <v>50533608</v>
      </c>
    </row>
    <row r="92" spans="1:16">
      <c r="A92" s="4">
        <v>45323</v>
      </c>
      <c r="B92" s="5">
        <v>159.9059236692317</v>
      </c>
      <c r="C92" s="5">
        <v>160.13744582680022</v>
      </c>
      <c r="D92" s="5">
        <v>158.56122142358532</v>
      </c>
      <c r="E92" s="6"/>
      <c r="F92" s="7">
        <v>10007446514.45005</v>
      </c>
      <c r="G92" s="7">
        <v>8549873826.3904037</v>
      </c>
      <c r="H92" s="7">
        <v>1457572688.05966</v>
      </c>
      <c r="I92" s="6"/>
      <c r="J92" s="7">
        <v>427532568.75272727</v>
      </c>
      <c r="K92" s="7">
        <v>345446393.86587769</v>
      </c>
      <c r="L92" s="7">
        <v>82086174.886849582</v>
      </c>
      <c r="M92" s="6"/>
      <c r="N92" s="7">
        <v>424445691</v>
      </c>
      <c r="O92" s="7">
        <v>348887095</v>
      </c>
      <c r="P92" s="7">
        <v>75558596</v>
      </c>
    </row>
    <row r="93" spans="1:16">
      <c r="A93" s="4">
        <v>45352</v>
      </c>
      <c r="B93" s="5">
        <v>149.25108742610945</v>
      </c>
      <c r="C93" s="5">
        <v>149.92853773073435</v>
      </c>
      <c r="D93" s="5">
        <v>145.31639298687958</v>
      </c>
      <c r="E93" s="6"/>
      <c r="F93" s="7">
        <v>9340631293.4965668</v>
      </c>
      <c r="G93" s="7">
        <v>8004811578.9196701</v>
      </c>
      <c r="H93" s="7">
        <v>1335819714.57691</v>
      </c>
      <c r="I93" s="6"/>
      <c r="J93" s="7">
        <v>238143415.63543937</v>
      </c>
      <c r="K93" s="7">
        <v>165423160.95463511</v>
      </c>
      <c r="L93" s="7">
        <v>72720254.680804253</v>
      </c>
      <c r="M93" s="6"/>
      <c r="N93" s="7">
        <v>236767858</v>
      </c>
      <c r="O93" s="7">
        <v>167070802</v>
      </c>
      <c r="P93" s="7">
        <v>69697056</v>
      </c>
    </row>
    <row r="94" spans="1:16">
      <c r="A94" s="4">
        <v>45383</v>
      </c>
      <c r="B94" s="5">
        <v>144.98459862117605</v>
      </c>
      <c r="C94" s="5">
        <v>146.7622491887094</v>
      </c>
      <c r="D94" s="5">
        <v>134.65983862739174</v>
      </c>
      <c r="E94" s="6"/>
      <c r="F94" s="7">
        <v>9073620181.3367081</v>
      </c>
      <c r="G94" s="7">
        <v>7835760752.6592178</v>
      </c>
      <c r="H94" s="7">
        <v>1237859428.6775093</v>
      </c>
      <c r="I94" s="6"/>
      <c r="J94" s="7">
        <v>245477082.77095377</v>
      </c>
      <c r="K94" s="7">
        <v>184068065.73175544</v>
      </c>
      <c r="L94" s="7">
        <v>61409017.039198339</v>
      </c>
      <c r="M94" s="6"/>
      <c r="N94" s="7">
        <v>245299843</v>
      </c>
      <c r="O94" s="7">
        <v>185901413</v>
      </c>
      <c r="P94" s="7">
        <v>59398430</v>
      </c>
    </row>
    <row r="95" spans="1:16">
      <c r="A95" s="4">
        <v>45413</v>
      </c>
      <c r="B95" s="5">
        <v>142.54048208357611</v>
      </c>
      <c r="C95" s="5">
        <v>145.02130030274941</v>
      </c>
      <c r="D95" s="5">
        <v>128.13165890483631</v>
      </c>
      <c r="E95" s="6"/>
      <c r="F95" s="7">
        <v>8920659209.2609711</v>
      </c>
      <c r="G95" s="7">
        <v>7742810017.5185318</v>
      </c>
      <c r="H95" s="7">
        <v>1177849191.7424507</v>
      </c>
      <c r="I95" s="6"/>
      <c r="J95" s="7">
        <v>328263469.33526009</v>
      </c>
      <c r="K95" s="7">
        <v>247233980.1107814</v>
      </c>
      <c r="L95" s="7">
        <v>81029489.224478692</v>
      </c>
      <c r="M95" s="6"/>
      <c r="N95" s="7">
        <v>328026456</v>
      </c>
      <c r="O95" s="7">
        <v>248957723</v>
      </c>
      <c r="P95" s="7">
        <v>79068733</v>
      </c>
    </row>
    <row r="96" spans="1:16">
      <c r="A96" s="4">
        <v>45444</v>
      </c>
      <c r="B96" s="5">
        <v>134.84004142262464</v>
      </c>
      <c r="C96" s="5">
        <v>136.4001335667221</v>
      </c>
      <c r="D96" s="5">
        <v>125.77888100663397</v>
      </c>
      <c r="E96" s="6"/>
      <c r="F96" s="7">
        <v>8438739926.4483337</v>
      </c>
      <c r="G96" s="7">
        <v>7282518625.6536331</v>
      </c>
      <c r="H96" s="7">
        <v>1156221300.7947083</v>
      </c>
      <c r="I96" s="6"/>
      <c r="J96" s="7">
        <v>222263121.72951412</v>
      </c>
      <c r="K96" s="7">
        <v>151790548.17029703</v>
      </c>
      <c r="L96" s="7">
        <v>70472573.559217095</v>
      </c>
      <c r="M96" s="6"/>
      <c r="N96" s="7">
        <v>221300249</v>
      </c>
      <c r="O96" s="7">
        <v>152697663</v>
      </c>
      <c r="P96" s="7">
        <v>68602586</v>
      </c>
    </row>
    <row r="97" spans="1:16">
      <c r="A97" s="4">
        <v>45474</v>
      </c>
      <c r="B97" s="5">
        <v>119.14514875598773</v>
      </c>
      <c r="C97" s="5">
        <v>118.63647184097961</v>
      </c>
      <c r="D97" s="5">
        <v>122.09959163568462</v>
      </c>
      <c r="E97" s="6"/>
      <c r="F97" s="7">
        <v>7456501149.3765335</v>
      </c>
      <c r="G97" s="7">
        <v>6334101685.0334854</v>
      </c>
      <c r="H97" s="7">
        <v>1122399464.3430481</v>
      </c>
      <c r="I97" s="6"/>
      <c r="J97" s="7">
        <v>342686053.7536127</v>
      </c>
      <c r="K97" s="7">
        <v>281567226.89021957</v>
      </c>
      <c r="L97" s="7">
        <v>61118826.863393128</v>
      </c>
      <c r="M97" s="6"/>
      <c r="N97" s="7">
        <v>342438627</v>
      </c>
      <c r="O97" s="7">
        <v>281006336</v>
      </c>
      <c r="P97" s="7">
        <v>61432291</v>
      </c>
    </row>
    <row r="98" spans="1:16">
      <c r="A98" s="4">
        <v>45505</v>
      </c>
      <c r="B98" s="5">
        <v>111.20650824331533</v>
      </c>
      <c r="C98" s="5">
        <v>109.24388606802893</v>
      </c>
      <c r="D98" s="5">
        <v>122.60560055560777</v>
      </c>
      <c r="E98" s="6"/>
      <c r="F98" s="7">
        <v>6959674524.6646805</v>
      </c>
      <c r="G98" s="7">
        <v>5832623577.6011124</v>
      </c>
      <c r="H98" s="7">
        <v>1127050947.0635567</v>
      </c>
      <c r="I98" s="6"/>
      <c r="J98" s="7">
        <v>746671131.38143575</v>
      </c>
      <c r="K98" s="7">
        <v>623266944.61876249</v>
      </c>
      <c r="L98" s="7">
        <v>123404186.76267326</v>
      </c>
      <c r="M98" s="6"/>
      <c r="N98" s="7">
        <v>743436455</v>
      </c>
      <c r="O98" s="7">
        <v>622025377</v>
      </c>
      <c r="P98" s="7">
        <v>121411078</v>
      </c>
    </row>
    <row r="99" spans="1:16">
      <c r="A99" s="4">
        <v>45536</v>
      </c>
      <c r="B99" s="5">
        <v>102.47244036005161</v>
      </c>
      <c r="C99" s="5">
        <v>100.17497385316277</v>
      </c>
      <c r="D99" s="5">
        <v>115.8163397239754</v>
      </c>
      <c r="E99" s="6"/>
      <c r="F99" s="7">
        <v>6413067399.7395401</v>
      </c>
      <c r="G99" s="7">
        <v>5348426675.5000305</v>
      </c>
      <c r="H99" s="7">
        <v>1064640724.2395</v>
      </c>
      <c r="I99" s="6"/>
      <c r="J99" s="7">
        <v>967428852.17281258</v>
      </c>
      <c r="K99" s="7">
        <v>859999164.74650693</v>
      </c>
      <c r="L99" s="7">
        <v>107429687.42630565</v>
      </c>
      <c r="M99" s="6"/>
      <c r="N99" s="7">
        <v>966031843</v>
      </c>
      <c r="O99" s="7">
        <v>858286019</v>
      </c>
      <c r="P99" s="7">
        <v>107745824</v>
      </c>
    </row>
    <row r="100" spans="1:16">
      <c r="A100" s="4">
        <v>45566</v>
      </c>
      <c r="B100" s="5">
        <v>94.931821045618207</v>
      </c>
      <c r="C100" s="5">
        <v>92.64593429245835</v>
      </c>
      <c r="D100" s="5">
        <v>108.2084641218206</v>
      </c>
      <c r="E100" s="6"/>
      <c r="F100" s="7">
        <v>5941150270.3208923</v>
      </c>
      <c r="G100" s="7">
        <v>4946444878.2659988</v>
      </c>
      <c r="H100" s="7">
        <v>994705392.05488777</v>
      </c>
      <c r="I100" s="6"/>
      <c r="J100" s="7">
        <v>788720105.99497139</v>
      </c>
      <c r="K100" s="7">
        <v>698355193.80439126</v>
      </c>
      <c r="L100" s="7">
        <v>90364912.19058013</v>
      </c>
      <c r="M100" s="6"/>
      <c r="N100" s="7">
        <v>792706417</v>
      </c>
      <c r="O100" s="7">
        <v>696964048</v>
      </c>
      <c r="P100" s="7">
        <v>95742369</v>
      </c>
    </row>
    <row r="101" spans="1:16">
      <c r="A101" s="4">
        <v>45597</v>
      </c>
      <c r="B101" s="5">
        <v>94.5792928300244</v>
      </c>
      <c r="C101" s="5">
        <v>93.224104568270604</v>
      </c>
      <c r="D101" s="5">
        <v>102.45035242100901</v>
      </c>
      <c r="E101" s="6"/>
      <c r="F101" s="7">
        <v>5919087877.7500763</v>
      </c>
      <c r="G101" s="7">
        <v>4977313878.8476028</v>
      </c>
      <c r="H101" s="7">
        <v>941773998.90246773</v>
      </c>
      <c r="I101" s="6"/>
      <c r="J101" s="7">
        <v>812318102.87508965</v>
      </c>
      <c r="K101" s="7">
        <v>756444244.5224328</v>
      </c>
      <c r="L101" s="7">
        <v>55873858.352656841</v>
      </c>
      <c r="M101" s="6"/>
      <c r="N101" s="7">
        <v>817010193</v>
      </c>
      <c r="O101" s="7">
        <v>755690814</v>
      </c>
      <c r="P101" s="7">
        <v>61319379</v>
      </c>
    </row>
    <row r="102" spans="1:16">
      <c r="A102" s="4">
        <v>45627</v>
      </c>
      <c r="B102" s="5">
        <v>104.87726947865426</v>
      </c>
      <c r="C102" s="5">
        <v>105.6584530543105</v>
      </c>
      <c r="D102" s="5">
        <v>100.34008254380424</v>
      </c>
      <c r="E102" s="6"/>
      <c r="F102" s="7">
        <v>6563569633.9819031</v>
      </c>
      <c r="G102" s="7">
        <v>5641194273.0933914</v>
      </c>
      <c r="H102" s="7">
        <v>922375360.88850021</v>
      </c>
      <c r="I102" s="6"/>
      <c r="J102" s="7">
        <v>1066173481.3049748</v>
      </c>
      <c r="K102" s="7">
        <v>1006440809.9144279</v>
      </c>
      <c r="L102" s="7">
        <v>59732671.390546918</v>
      </c>
      <c r="M102" s="6"/>
      <c r="N102" s="7">
        <v>1067713082</v>
      </c>
      <c r="O102" s="7">
        <v>1007443241</v>
      </c>
      <c r="P102" s="7">
        <v>60269841</v>
      </c>
    </row>
    <row r="103" spans="1:16">
      <c r="A103" s="4">
        <v>45658</v>
      </c>
      <c r="B103" s="5">
        <v>110.36122687275861</v>
      </c>
      <c r="C103" s="5">
        <v>112.10246923475667</v>
      </c>
      <c r="D103" s="5">
        <v>100.24792912628872</v>
      </c>
      <c r="E103" s="6"/>
      <c r="F103" s="7">
        <v>6906773994.7067947</v>
      </c>
      <c r="G103" s="7">
        <v>5985245753.3300781</v>
      </c>
      <c r="H103" s="7">
        <v>921528241.37670517</v>
      </c>
      <c r="I103" s="6"/>
      <c r="J103" s="7">
        <v>721096609</v>
      </c>
      <c r="K103" s="7">
        <v>665210020</v>
      </c>
      <c r="L103" s="7">
        <v>55886589</v>
      </c>
      <c r="M103" s="6"/>
      <c r="N103" s="7">
        <v>721096609</v>
      </c>
      <c r="O103" s="7">
        <v>665210020</v>
      </c>
      <c r="P103" s="7">
        <v>55886589</v>
      </c>
    </row>
    <row r="104" spans="1:16">
      <c r="A104" s="4">
        <v>45689</v>
      </c>
      <c r="B104" s="5">
        <v>106.51020936855775</v>
      </c>
      <c r="C104" s="5">
        <v>108.46732200627525</v>
      </c>
      <c r="D104" s="5">
        <v>95.143116963394931</v>
      </c>
      <c r="E104" s="6"/>
      <c r="F104" s="7">
        <v>6665764463.5075684</v>
      </c>
      <c r="G104" s="7">
        <v>5791162164.8014832</v>
      </c>
      <c r="H104" s="7">
        <v>874602298.70607185</v>
      </c>
      <c r="I104" s="6"/>
      <c r="J104" s="7">
        <v>186523037.55349502</v>
      </c>
      <c r="K104" s="7">
        <v>151362805.3372781</v>
      </c>
      <c r="L104" s="7">
        <v>35160232.216216922</v>
      </c>
      <c r="M104" s="6"/>
      <c r="N104" s="7">
        <v>188812490</v>
      </c>
      <c r="O104" s="7">
        <v>152870403</v>
      </c>
      <c r="P104" s="7">
        <v>35942087</v>
      </c>
    </row>
    <row r="105" spans="1:16">
      <c r="A105" s="4">
        <v>45717</v>
      </c>
      <c r="B105" s="5">
        <v>108.5293049648719</v>
      </c>
      <c r="C105" s="5">
        <v>107.51185011093369</v>
      </c>
      <c r="D105" s="5">
        <v>114.43877748060798</v>
      </c>
      <c r="E105" s="6"/>
      <c r="F105" s="7">
        <v>6792126206.2374496</v>
      </c>
      <c r="G105" s="7">
        <v>5740148711.2793884</v>
      </c>
      <c r="H105" s="7">
        <v>1051977494.9580441</v>
      </c>
      <c r="I105" s="6"/>
      <c r="J105" s="7">
        <v>364505158.36531627</v>
      </c>
      <c r="K105" s="7">
        <v>114409707.43253969</v>
      </c>
      <c r="L105" s="7">
        <v>250095450.93277657</v>
      </c>
      <c r="M105" s="6"/>
      <c r="N105" s="7">
        <v>370295132</v>
      </c>
      <c r="O105" s="7">
        <v>114865523</v>
      </c>
      <c r="P105" s="7">
        <v>255429609</v>
      </c>
    </row>
    <row r="106" spans="1:16">
      <c r="A106" s="4">
        <v>45748</v>
      </c>
      <c r="B106" s="5">
        <v>109.46928574763277</v>
      </c>
      <c r="C106" s="5">
        <v>106.70617056854532</v>
      </c>
      <c r="D106" s="5">
        <v>125.5177159511269</v>
      </c>
      <c r="E106" s="6"/>
      <c r="F106" s="7">
        <v>6850953341.5445099</v>
      </c>
      <c r="G106" s="7">
        <v>5697132798.3156281</v>
      </c>
      <c r="H106" s="7">
        <v>1153820543.2288609</v>
      </c>
      <c r="I106" s="6"/>
      <c r="J106" s="7">
        <v>304304218.07801419</v>
      </c>
      <c r="K106" s="7">
        <v>141052152.76800001</v>
      </c>
      <c r="L106" s="7">
        <v>163252065.31001419</v>
      </c>
      <c r="M106" s="6"/>
      <c r="N106" s="7">
        <v>309797074</v>
      </c>
      <c r="O106" s="7">
        <v>140490192</v>
      </c>
      <c r="P106" s="7">
        <v>169306882</v>
      </c>
    </row>
    <row r="107" spans="1:16">
      <c r="A107" s="4">
        <v>45778</v>
      </c>
      <c r="B107" s="5">
        <v>111.43924042311548</v>
      </c>
      <c r="C107" s="5">
        <v>104.00076211228175</v>
      </c>
      <c r="D107" s="5">
        <v>154.64261496758758</v>
      </c>
      <c r="E107" s="6"/>
      <c r="F107" s="7">
        <v>6974239681.4024582</v>
      </c>
      <c r="G107" s="7">
        <v>5552688750.0764618</v>
      </c>
      <c r="H107" s="7">
        <v>1421550931.3259735</v>
      </c>
      <c r="I107" s="6"/>
      <c r="J107" s="7">
        <v>451549809.19320589</v>
      </c>
      <c r="K107" s="7">
        <v>102789931.87161484</v>
      </c>
      <c r="L107" s="7">
        <v>348759877.32159102</v>
      </c>
      <c r="M107" s="6"/>
      <c r="N107" s="7">
        <v>460678614</v>
      </c>
      <c r="O107" s="7">
        <v>102073269</v>
      </c>
      <c r="P107" s="7">
        <v>358605345</v>
      </c>
    </row>
    <row r="108" spans="1:16">
      <c r="A108" s="4">
        <v>45809</v>
      </c>
      <c r="B108" s="5">
        <v>116.84870365674078</v>
      </c>
      <c r="C108" s="5">
        <v>102.45529728466532</v>
      </c>
      <c r="D108" s="5">
        <v>200.44694787799625</v>
      </c>
      <c r="E108" s="6"/>
      <c r="F108" s="7">
        <v>7312781948.8819809</v>
      </c>
      <c r="G108" s="7">
        <v>5470175074.3335876</v>
      </c>
      <c r="H108" s="7">
        <v>1842606874.5483761</v>
      </c>
      <c r="I108" s="6"/>
      <c r="J108" s="7">
        <v>560805389.20903957</v>
      </c>
      <c r="K108" s="7">
        <v>69276872.42741935</v>
      </c>
      <c r="L108" s="7">
        <v>491528516.7816202</v>
      </c>
      <c r="M108" s="6"/>
      <c r="N108" s="7">
        <v>573357712</v>
      </c>
      <c r="O108" s="7">
        <v>68448862</v>
      </c>
      <c r="P108" s="7">
        <v>504908850</v>
      </c>
    </row>
    <row r="109" spans="1:16">
      <c r="A109" s="4">
        <v>45839</v>
      </c>
      <c r="B109" s="5">
        <v>120.11062909992989</v>
      </c>
      <c r="C109" s="5">
        <v>97.970909062034821</v>
      </c>
      <c r="D109" s="5">
        <v>248.70018426659288</v>
      </c>
      <c r="E109" s="6"/>
      <c r="F109" s="7">
        <v>7516924132.3470688</v>
      </c>
      <c r="G109" s="7">
        <v>5230749790.0467987</v>
      </c>
      <c r="H109" s="7">
        <v>2286174342.3002567</v>
      </c>
      <c r="I109" s="6"/>
      <c r="J109" s="7">
        <v>546828237.21870613</v>
      </c>
      <c r="K109" s="7">
        <v>42141942.603430882</v>
      </c>
      <c r="L109" s="7">
        <v>504686294.61527526</v>
      </c>
      <c r="M109" s="6"/>
      <c r="N109" s="7">
        <v>561436645</v>
      </c>
      <c r="O109" s="7">
        <v>41596280</v>
      </c>
      <c r="P109" s="7">
        <v>519840365</v>
      </c>
    </row>
    <row r="110" spans="1:16">
      <c r="A110" s="4">
        <v>45870</v>
      </c>
      <c r="B110" s="5">
        <v>117.74036553059935</v>
      </c>
      <c r="C110" s="5">
        <v>87.077391913851983</v>
      </c>
      <c r="D110" s="5">
        <v>295.8337709899202</v>
      </c>
      <c r="E110" s="6"/>
      <c r="F110" s="7">
        <v>7368585125.5677414</v>
      </c>
      <c r="G110" s="7">
        <v>4649135685.6023026</v>
      </c>
      <c r="H110" s="7">
        <v>2719449439.9654312</v>
      </c>
      <c r="I110" s="6"/>
      <c r="J110" s="7">
        <v>598332124.60211277</v>
      </c>
      <c r="K110" s="7">
        <v>41652840.174265452</v>
      </c>
      <c r="L110" s="7">
        <v>556679284.42784727</v>
      </c>
      <c r="M110" s="6"/>
      <c r="N110" s="7">
        <v>613452431</v>
      </c>
      <c r="O110" s="7">
        <v>40947563</v>
      </c>
      <c r="P110" s="7">
        <v>572504868</v>
      </c>
    </row>
    <row r="111" spans="1:16">
      <c r="A111" s="4">
        <v>45901</v>
      </c>
      <c r="B111" s="5">
        <v>113.29803661798013</v>
      </c>
      <c r="C111" s="5">
        <v>72.351157185863698</v>
      </c>
      <c r="D111" s="5">
        <v>351.12132447467184</v>
      </c>
      <c r="E111" s="6"/>
      <c r="F111" s="7">
        <v>7090569352.464859</v>
      </c>
      <c r="G111" s="7">
        <v>3862889544.2826385</v>
      </c>
      <c r="H111" s="7">
        <v>3227679808.1822147</v>
      </c>
      <c r="I111" s="6"/>
      <c r="J111" s="7">
        <v>689413079.06993008</v>
      </c>
      <c r="K111" s="7">
        <v>73753023.426841587</v>
      </c>
      <c r="L111" s="7">
        <v>615660055.64308846</v>
      </c>
      <c r="M111" s="6"/>
      <c r="N111" s="7">
        <v>711812782</v>
      </c>
      <c r="O111" s="7">
        <v>72798054</v>
      </c>
      <c r="P111" s="7">
        <v>639014728</v>
      </c>
    </row>
    <row r="112" spans="1:16">
      <c r="A112" s="4">
        <v>45931</v>
      </c>
      <c r="B112" s="5">
        <v>112.42653201953239</v>
      </c>
      <c r="C112" s="5">
        <v>61.524589617389623</v>
      </c>
      <c r="D112" s="5">
        <v>408.06975241289194</v>
      </c>
      <c r="E112" s="6"/>
      <c r="F112" s="7">
        <v>7036027685.3649979</v>
      </c>
      <c r="G112" s="7">
        <v>3284849934.5872269</v>
      </c>
      <c r="H112" s="7">
        <v>3751177750.7777576</v>
      </c>
      <c r="I112" s="6"/>
      <c r="J112" s="7">
        <v>734178438.89510489</v>
      </c>
      <c r="K112" s="7">
        <v>120315584.10898083</v>
      </c>
      <c r="L112" s="7">
        <v>613862854.78612399</v>
      </c>
      <c r="M112" s="6"/>
      <c r="N112" s="7">
        <v>758032612</v>
      </c>
      <c r="O112" s="7">
        <v>118757713</v>
      </c>
      <c r="P112" s="7">
        <v>639274899</v>
      </c>
    </row>
    <row r="113" spans="1:16">
      <c r="A113" s="4">
        <v>45962</v>
      </c>
      <c r="B113" s="5">
        <v>112.36562540524598</v>
      </c>
      <c r="C113" s="5">
        <v>48.67530831238934</v>
      </c>
      <c r="D113" s="5">
        <v>482.28491658761425</v>
      </c>
      <c r="E113" s="6"/>
      <c r="F113" s="7">
        <v>7032215946.1194382</v>
      </c>
      <c r="G113" s="7">
        <v>2598815925.799736</v>
      </c>
      <c r="H113" s="7">
        <v>4433400020.3196888</v>
      </c>
      <c r="I113" s="6"/>
      <c r="J113" s="7">
        <v>808506363.62952828</v>
      </c>
      <c r="K113" s="7">
        <v>70410235.734939769</v>
      </c>
      <c r="L113" s="7">
        <v>738096127.89458847</v>
      </c>
      <c r="M113" s="6"/>
      <c r="N113" s="7">
        <v>854039574</v>
      </c>
      <c r="O113" s="7">
        <v>69849198</v>
      </c>
      <c r="P113" s="7">
        <v>784190376</v>
      </c>
    </row>
    <row r="114" spans="1:16">
      <c r="A114" s="4">
        <v>45992</v>
      </c>
      <c r="B114" s="5">
        <v>103.33826002488802</v>
      </c>
      <c r="C114" s="5">
        <v>30.523656366615938</v>
      </c>
      <c r="D114" s="5">
        <v>526.25225704146408</v>
      </c>
      <c r="E114" s="6"/>
      <c r="F114" s="7">
        <v>6467253284.7160873</v>
      </c>
      <c r="G114" s="7">
        <v>1629683858.8079224</v>
      </c>
      <c r="H114" s="7">
        <v>4837569425.9081573</v>
      </c>
      <c r="I114" s="6"/>
      <c r="J114" s="7">
        <v>501210819.9016282</v>
      </c>
      <c r="K114" s="7">
        <v>37308742.922613077</v>
      </c>
      <c r="L114" s="7">
        <v>463902076.97901511</v>
      </c>
      <c r="M114" s="6"/>
      <c r="N114" s="7">
        <v>533418591</v>
      </c>
      <c r="O114" s="7">
        <v>36974302</v>
      </c>
      <c r="P114" s="7">
        <v>496444289</v>
      </c>
    </row>
  </sheetData>
  <mergeCells count="4">
    <mergeCell ref="B5:D5"/>
    <mergeCell ref="F5:H5"/>
    <mergeCell ref="J5:L5"/>
    <mergeCell ref="N5:P5"/>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DD900-9339-4F50-80D3-9008D5AC2467}">
  <dimension ref="A1:P114"/>
  <sheetViews>
    <sheetView zoomScale="70" zoomScaleNormal="70" workbookViewId="0">
      <pane ySplit="6" topLeftCell="O119" activePane="bottomLeft" state="frozen"/>
      <selection pane="bottomLeft" activeCell="O119" sqref="O119"/>
    </sheetView>
  </sheetViews>
  <sheetFormatPr defaultColWidth="9.140625" defaultRowHeight="14.45"/>
  <cols>
    <col min="1" max="1" width="10.7109375" style="10" customWidth="1"/>
    <col min="2" max="4" width="15.7109375" style="10" customWidth="1"/>
    <col min="5" max="5" width="9.140625" style="10"/>
    <col min="6" max="6" width="18.85546875" style="15" bestFit="1" customWidth="1"/>
    <col min="7" max="7" width="20.7109375" style="15" customWidth="1"/>
    <col min="8" max="8" width="18.85546875" style="15" bestFit="1" customWidth="1"/>
    <col min="9" max="9" width="17.28515625" style="15" bestFit="1" customWidth="1"/>
    <col min="10" max="10" width="9.140625" style="10"/>
    <col min="11" max="11" width="17.28515625" style="10" bestFit="1" customWidth="1"/>
    <col min="12" max="12" width="16.140625" style="10" bestFit="1" customWidth="1"/>
    <col min="13" max="13" width="17.28515625" style="10" bestFit="1" customWidth="1"/>
    <col min="14" max="14" width="16.140625" style="10" bestFit="1" customWidth="1"/>
    <col min="15" max="16384" width="9.140625" style="10"/>
  </cols>
  <sheetData>
    <row r="1" spans="1:16">
      <c r="A1" s="8" t="s">
        <v>94</v>
      </c>
    </row>
    <row r="2" spans="1:16">
      <c r="A2" s="10" t="s">
        <v>74</v>
      </c>
    </row>
    <row r="3" spans="1:16">
      <c r="A3" s="12" t="s">
        <v>93</v>
      </c>
    </row>
    <row r="5" spans="1:16">
      <c r="A5" s="10" t="s">
        <v>77</v>
      </c>
      <c r="F5" s="25" t="s">
        <v>63</v>
      </c>
      <c r="K5" s="39" t="s">
        <v>60</v>
      </c>
      <c r="L5" s="39"/>
      <c r="M5" s="39"/>
      <c r="N5" s="39"/>
      <c r="O5" s="25"/>
      <c r="P5" s="25"/>
    </row>
    <row r="6" spans="1:16" s="17" customFormat="1" ht="28.9">
      <c r="A6" s="16" t="s">
        <v>64</v>
      </c>
      <c r="B6" s="11" t="s">
        <v>78</v>
      </c>
      <c r="C6" s="11" t="s">
        <v>80</v>
      </c>
      <c r="D6" s="11" t="s">
        <v>81</v>
      </c>
      <c r="F6" s="18" t="s">
        <v>82</v>
      </c>
      <c r="G6" s="18" t="s">
        <v>83</v>
      </c>
      <c r="H6" s="18" t="s">
        <v>85</v>
      </c>
      <c r="I6" s="18" t="s">
        <v>86</v>
      </c>
      <c r="K6" s="18" t="s">
        <v>82</v>
      </c>
      <c r="L6" s="18" t="s">
        <v>83</v>
      </c>
      <c r="M6" s="18" t="s">
        <v>85</v>
      </c>
      <c r="N6" s="18" t="s">
        <v>86</v>
      </c>
    </row>
    <row r="7" spans="1:16">
      <c r="A7" s="19">
        <v>42736</v>
      </c>
      <c r="B7" s="14">
        <v>96.491967849515675</v>
      </c>
      <c r="C7" s="14">
        <v>1.6382882402770343E-2</v>
      </c>
      <c r="D7" s="20">
        <f>100-SUM(B7:C7)</f>
        <v>3.4916492680815594</v>
      </c>
      <c r="F7" s="22">
        <v>230196996</v>
      </c>
      <c r="H7" s="21">
        <v>237282095</v>
      </c>
      <c r="I7" s="15">
        <f t="shared" ref="I7:I38" si="0">H7-F7-G7</f>
        <v>7085099</v>
      </c>
      <c r="K7" s="35">
        <v>3538947688</v>
      </c>
      <c r="L7" s="35">
        <v>600860</v>
      </c>
      <c r="M7" s="35">
        <v>3667608335</v>
      </c>
      <c r="N7" s="35">
        <v>128059787</v>
      </c>
    </row>
    <row r="8" spans="1:16">
      <c r="A8" s="23">
        <v>42767</v>
      </c>
      <c r="B8" s="14">
        <v>96.510495897385567</v>
      </c>
      <c r="C8" s="14">
        <v>1.6430789591807361E-2</v>
      </c>
      <c r="D8" s="20">
        <f t="shared" ref="D8:D71" si="1">100-SUM(B8:C8)</f>
        <v>3.4730733130226241</v>
      </c>
      <c r="F8" s="22">
        <v>179623608</v>
      </c>
      <c r="H8" s="21">
        <v>187101349</v>
      </c>
      <c r="I8" s="15">
        <f t="shared" si="0"/>
        <v>7477741</v>
      </c>
      <c r="K8" s="35">
        <v>3529306747</v>
      </c>
      <c r="L8" s="35">
        <v>600860</v>
      </c>
      <c r="M8" s="35">
        <v>3656915348</v>
      </c>
      <c r="N8" s="35">
        <v>127007741</v>
      </c>
    </row>
    <row r="9" spans="1:16">
      <c r="A9" s="23">
        <v>42795</v>
      </c>
      <c r="B9" s="14">
        <v>96.501325473921611</v>
      </c>
      <c r="C9" s="14">
        <v>1.7016257169732124E-2</v>
      </c>
      <c r="D9" s="20">
        <f t="shared" si="1"/>
        <v>3.4816582689086601</v>
      </c>
      <c r="F9" s="22">
        <v>172175708</v>
      </c>
      <c r="G9" s="21">
        <v>30040</v>
      </c>
      <c r="H9" s="21">
        <v>185551622</v>
      </c>
      <c r="I9" s="15">
        <f t="shared" si="0"/>
        <v>13345874</v>
      </c>
      <c r="K9" s="35">
        <v>3577912912</v>
      </c>
      <c r="L9" s="35">
        <v>630900</v>
      </c>
      <c r="M9" s="35">
        <v>3707630781</v>
      </c>
      <c r="N9" s="35">
        <v>129086969</v>
      </c>
    </row>
    <row r="10" spans="1:16">
      <c r="A10" s="23">
        <v>42826</v>
      </c>
      <c r="B10" s="14">
        <v>96.608579154981868</v>
      </c>
      <c r="C10" s="14">
        <v>1.7031030478142577E-2</v>
      </c>
      <c r="D10" s="20">
        <f t="shared" si="1"/>
        <v>3.3743898145399953</v>
      </c>
      <c r="F10" s="22">
        <v>175357866</v>
      </c>
      <c r="H10" s="21">
        <v>184251590</v>
      </c>
      <c r="I10" s="15">
        <f t="shared" si="0"/>
        <v>8893724</v>
      </c>
      <c r="K10" s="35">
        <v>3578782427</v>
      </c>
      <c r="L10" s="35">
        <v>630900</v>
      </c>
      <c r="M10" s="35">
        <v>3704414315</v>
      </c>
      <c r="N10" s="35">
        <v>125000988</v>
      </c>
    </row>
    <row r="11" spans="1:16">
      <c r="A11" s="23">
        <v>42856</v>
      </c>
      <c r="B11" s="14">
        <v>96.743938106276289</v>
      </c>
      <c r="C11" s="14">
        <v>2.093993794659069E-2</v>
      </c>
      <c r="D11" s="20">
        <f t="shared" si="1"/>
        <v>3.2351219557771174</v>
      </c>
      <c r="F11" s="22">
        <v>237558180</v>
      </c>
      <c r="G11" s="21">
        <v>240450</v>
      </c>
      <c r="H11" s="21">
        <v>247786185</v>
      </c>
      <c r="I11" s="15">
        <f t="shared" si="0"/>
        <v>9987555</v>
      </c>
      <c r="K11" s="35">
        <v>3628254935</v>
      </c>
      <c r="L11" s="35">
        <v>785325</v>
      </c>
      <c r="M11" s="35">
        <v>3750369169</v>
      </c>
      <c r="N11" s="35">
        <v>121328909</v>
      </c>
    </row>
    <row r="12" spans="1:16">
      <c r="A12" s="23">
        <v>42887</v>
      </c>
      <c r="B12" s="14">
        <v>96.940349253005252</v>
      </c>
      <c r="C12" s="14">
        <v>1.704349940921767E-2</v>
      </c>
      <c r="D12" s="20">
        <f t="shared" si="1"/>
        <v>3.0426072475855364</v>
      </c>
      <c r="F12" s="22">
        <v>258221567</v>
      </c>
      <c r="H12" s="21">
        <v>266761417</v>
      </c>
      <c r="I12" s="15">
        <f t="shared" si="0"/>
        <v>8539850</v>
      </c>
      <c r="K12" s="35">
        <v>3725351175</v>
      </c>
      <c r="L12" s="35">
        <v>654970</v>
      </c>
      <c r="M12" s="35">
        <v>3842931443</v>
      </c>
      <c r="N12" s="35">
        <v>116925298</v>
      </c>
    </row>
    <row r="13" spans="1:16">
      <c r="A13" s="23">
        <v>42917</v>
      </c>
      <c r="B13" s="14">
        <v>96.969346675629566</v>
      </c>
      <c r="C13" s="14">
        <v>1.7260011708041714E-2</v>
      </c>
      <c r="D13" s="20">
        <f t="shared" si="1"/>
        <v>3.0133933126623873</v>
      </c>
      <c r="F13" s="22">
        <v>351152723</v>
      </c>
      <c r="H13" s="21">
        <v>357880413</v>
      </c>
      <c r="I13" s="15">
        <f t="shared" si="0"/>
        <v>6727690</v>
      </c>
      <c r="K13" s="35">
        <v>3679720157</v>
      </c>
      <c r="L13" s="35">
        <v>654970</v>
      </c>
      <c r="M13" s="35">
        <v>3794724879</v>
      </c>
      <c r="N13" s="35">
        <v>114349752</v>
      </c>
    </row>
    <row r="14" spans="1:16">
      <c r="A14" s="23">
        <v>42948</v>
      </c>
      <c r="B14" s="14">
        <v>97.120948947081459</v>
      </c>
      <c r="C14" s="14">
        <v>1.0207694786786965E-2</v>
      </c>
      <c r="D14" s="20">
        <f t="shared" si="1"/>
        <v>2.8688433581317554</v>
      </c>
      <c r="F14" s="22">
        <v>485799416</v>
      </c>
      <c r="H14" s="21">
        <v>495451452</v>
      </c>
      <c r="I14" s="15">
        <f t="shared" si="0"/>
        <v>9652036</v>
      </c>
      <c r="K14" s="35">
        <v>3738906786</v>
      </c>
      <c r="L14" s="35">
        <v>392970</v>
      </c>
      <c r="M14" s="35">
        <v>3849742297</v>
      </c>
      <c r="N14" s="35">
        <v>110442541</v>
      </c>
    </row>
    <row r="15" spans="1:16">
      <c r="A15" s="23">
        <v>42979</v>
      </c>
      <c r="B15" s="14">
        <v>97.114450398016075</v>
      </c>
      <c r="C15" s="14">
        <v>9.9105046900996255E-3</v>
      </c>
      <c r="D15" s="20">
        <f t="shared" si="1"/>
        <v>2.8756390972938277</v>
      </c>
      <c r="F15" s="22">
        <v>605774077</v>
      </c>
      <c r="H15" s="21">
        <v>619522008</v>
      </c>
      <c r="I15" s="15">
        <f t="shared" si="0"/>
        <v>13747931</v>
      </c>
      <c r="K15" s="35">
        <v>3850769135</v>
      </c>
      <c r="L15" s="35">
        <v>392970</v>
      </c>
      <c r="M15" s="35">
        <v>3965186866</v>
      </c>
      <c r="N15" s="35">
        <v>114024761</v>
      </c>
    </row>
    <row r="16" spans="1:16">
      <c r="A16" s="23">
        <v>43009</v>
      </c>
      <c r="B16" s="14">
        <v>96.350972091141145</v>
      </c>
      <c r="C16" s="14">
        <v>9.3924923069185241E-3</v>
      </c>
      <c r="D16" s="20">
        <f t="shared" si="1"/>
        <v>3.6396354165519398</v>
      </c>
      <c r="F16" s="22">
        <v>701290261</v>
      </c>
      <c r="H16" s="21">
        <v>752742850</v>
      </c>
      <c r="I16" s="15">
        <f t="shared" si="0"/>
        <v>51452589</v>
      </c>
      <c r="K16" s="35">
        <v>4031202823</v>
      </c>
      <c r="L16" s="35">
        <v>392970</v>
      </c>
      <c r="M16" s="35">
        <v>4183873139</v>
      </c>
      <c r="N16" s="35">
        <v>152277346</v>
      </c>
    </row>
    <row r="17" spans="1:14">
      <c r="A17" s="23">
        <v>43040</v>
      </c>
      <c r="B17" s="14">
        <v>96.23210811981447</v>
      </c>
      <c r="C17" s="14">
        <v>6.820642551831858E-3</v>
      </c>
      <c r="D17" s="20">
        <f t="shared" si="1"/>
        <v>3.7610712376337005</v>
      </c>
      <c r="F17" s="22">
        <v>657912722</v>
      </c>
      <c r="H17" s="21">
        <v>680189787</v>
      </c>
      <c r="I17" s="15">
        <f t="shared" si="0"/>
        <v>22277065</v>
      </c>
      <c r="K17" s="35">
        <v>4274588732</v>
      </c>
      <c r="L17" s="35">
        <v>302970</v>
      </c>
      <c r="M17" s="35">
        <v>4441956503</v>
      </c>
      <c r="N17" s="35">
        <v>167064801</v>
      </c>
    </row>
    <row r="18" spans="1:14">
      <c r="A18" s="23">
        <v>43070</v>
      </c>
      <c r="B18" s="14">
        <v>96.237975064935839</v>
      </c>
      <c r="C18" s="14">
        <v>5.7785237348437031E-3</v>
      </c>
      <c r="D18" s="20">
        <f t="shared" si="1"/>
        <v>3.7562464113293146</v>
      </c>
      <c r="F18" s="22">
        <v>449791588</v>
      </c>
      <c r="H18" s="21">
        <v>466433016</v>
      </c>
      <c r="I18" s="15">
        <f t="shared" si="0"/>
        <v>16641428</v>
      </c>
      <c r="K18" s="35">
        <v>4504854712</v>
      </c>
      <c r="L18" s="35">
        <v>270490</v>
      </c>
      <c r="M18" s="35">
        <v>4680953784</v>
      </c>
      <c r="N18" s="35">
        <v>175828582</v>
      </c>
    </row>
    <row r="19" spans="1:14">
      <c r="A19" s="23">
        <v>43101</v>
      </c>
      <c r="B19" s="14">
        <v>96.357407635112537</v>
      </c>
      <c r="C19" s="14">
        <v>5.572550868569847E-3</v>
      </c>
      <c r="D19" s="20">
        <f t="shared" si="1"/>
        <v>3.637019814018899</v>
      </c>
      <c r="F19" s="22">
        <v>402502853</v>
      </c>
      <c r="H19" s="21">
        <v>410298685</v>
      </c>
      <c r="I19" s="15">
        <f t="shared" si="0"/>
        <v>7795832</v>
      </c>
      <c r="K19" s="35">
        <f t="shared" ref="K19:L19" si="2">SUM(F8:F19)</f>
        <v>4677160569</v>
      </c>
      <c r="L19" s="35">
        <f t="shared" si="2"/>
        <v>270490</v>
      </c>
      <c r="M19" s="35">
        <f t="shared" ref="M19:M48" si="3">SUM(H8:H19)</f>
        <v>4853970374</v>
      </c>
      <c r="N19" s="35">
        <f t="shared" ref="N19:N48" si="4">SUM(I8:I19)</f>
        <v>176539315</v>
      </c>
    </row>
    <row r="20" spans="1:14">
      <c r="A20" s="23">
        <v>43132</v>
      </c>
      <c r="B20" s="14">
        <v>96.390762699948056</v>
      </c>
      <c r="C20" s="14">
        <v>5.3745142928500658E-3</v>
      </c>
      <c r="D20" s="20">
        <f t="shared" si="1"/>
        <v>3.603862785759091</v>
      </c>
      <c r="F20" s="22">
        <v>353643254</v>
      </c>
      <c r="H20" s="21">
        <v>365958765</v>
      </c>
      <c r="I20" s="15">
        <f t="shared" si="0"/>
        <v>12315511</v>
      </c>
      <c r="K20" s="35">
        <f t="shared" ref="K20:L20" si="5">SUM(F9:F20)</f>
        <v>4851180215</v>
      </c>
      <c r="L20" s="35">
        <f t="shared" si="5"/>
        <v>270490</v>
      </c>
      <c r="M20" s="35">
        <f t="shared" si="3"/>
        <v>5032827790</v>
      </c>
      <c r="N20" s="35">
        <f t="shared" si="4"/>
        <v>181377085</v>
      </c>
    </row>
    <row r="21" spans="1:14">
      <c r="A21" s="23">
        <v>43160</v>
      </c>
      <c r="B21" s="14">
        <v>96.506917296273102</v>
      </c>
      <c r="C21" s="14">
        <v>4.7069437002599081E-3</v>
      </c>
      <c r="D21" s="20">
        <f t="shared" si="1"/>
        <v>3.4883757600266421</v>
      </c>
      <c r="F21" s="22">
        <v>250964862</v>
      </c>
      <c r="H21" s="21">
        <v>261134262</v>
      </c>
      <c r="I21" s="15">
        <f t="shared" si="0"/>
        <v>10169400</v>
      </c>
      <c r="K21" s="35">
        <f t="shared" ref="K21:L21" si="6">SUM(F10:F21)</f>
        <v>4929969369</v>
      </c>
      <c r="L21" s="35">
        <f t="shared" si="6"/>
        <v>240450</v>
      </c>
      <c r="M21" s="35">
        <f t="shared" si="3"/>
        <v>5108410430</v>
      </c>
      <c r="N21" s="35">
        <f t="shared" si="4"/>
        <v>178200611</v>
      </c>
    </row>
    <row r="22" spans="1:14">
      <c r="A22" s="23">
        <v>43191</v>
      </c>
      <c r="B22" s="14">
        <v>96.628166750768642</v>
      </c>
      <c r="C22" s="14">
        <v>4.5534827369051794E-3</v>
      </c>
      <c r="D22" s="20">
        <f t="shared" si="1"/>
        <v>3.3672797664944483</v>
      </c>
      <c r="F22" s="22">
        <v>347909806</v>
      </c>
      <c r="H22" s="21">
        <v>356413938</v>
      </c>
      <c r="I22" s="15">
        <f t="shared" si="0"/>
        <v>8504132</v>
      </c>
      <c r="K22" s="35">
        <f t="shared" ref="K22" si="7">SUM(F11:F22)</f>
        <v>5102521309</v>
      </c>
      <c r="L22" s="35">
        <f>SUM(G11:G22)</f>
        <v>240450</v>
      </c>
      <c r="M22" s="35">
        <f t="shared" si="3"/>
        <v>5280572778</v>
      </c>
      <c r="N22" s="35">
        <f t="shared" si="4"/>
        <v>177811019</v>
      </c>
    </row>
    <row r="23" spans="1:14">
      <c r="A23" s="23">
        <v>43221</v>
      </c>
      <c r="B23" s="14">
        <v>96.654106639685381</v>
      </c>
      <c r="C23" s="14">
        <v>1.1378484226177177E-4</v>
      </c>
      <c r="D23" s="20">
        <f t="shared" si="1"/>
        <v>3.3457795754723634</v>
      </c>
      <c r="F23" s="22">
        <v>273337188</v>
      </c>
      <c r="G23" s="21">
        <v>6049</v>
      </c>
      <c r="H23" s="21">
        <v>283385898</v>
      </c>
      <c r="I23" s="15">
        <f t="shared" si="0"/>
        <v>10042661</v>
      </c>
      <c r="K23" s="35">
        <f t="shared" ref="K23:L23" si="8">SUM(F12:F23)</f>
        <v>5138300317</v>
      </c>
      <c r="L23" s="35">
        <f t="shared" si="8"/>
        <v>6049</v>
      </c>
      <c r="M23" s="35">
        <f t="shared" si="3"/>
        <v>5316172491</v>
      </c>
      <c r="N23" s="35">
        <f t="shared" si="4"/>
        <v>177866125</v>
      </c>
    </row>
    <row r="24" spans="1:14">
      <c r="A24" s="23">
        <v>43252</v>
      </c>
      <c r="B24" s="14">
        <v>96.674084138352526</v>
      </c>
      <c r="C24" s="14">
        <v>1.1021495125922796E-4</v>
      </c>
      <c r="D24" s="20">
        <f t="shared" si="1"/>
        <v>3.3258056466962103</v>
      </c>
      <c r="F24" s="22">
        <v>425748892</v>
      </c>
      <c r="H24" s="21">
        <v>438953144</v>
      </c>
      <c r="I24" s="15">
        <f t="shared" si="0"/>
        <v>13204252</v>
      </c>
      <c r="K24" s="35">
        <f t="shared" ref="K24:L24" si="9">SUM(F13:F24)</f>
        <v>5305827642</v>
      </c>
      <c r="L24" s="35">
        <f t="shared" si="9"/>
        <v>6049</v>
      </c>
      <c r="M24" s="35">
        <f t="shared" si="3"/>
        <v>5488364218</v>
      </c>
      <c r="N24" s="35">
        <f t="shared" si="4"/>
        <v>182530527</v>
      </c>
    </row>
    <row r="25" spans="1:14">
      <c r="A25" s="23">
        <v>43282</v>
      </c>
      <c r="B25" s="14">
        <v>96.649466386178545</v>
      </c>
      <c r="C25" s="14">
        <v>1.0789012509897995E-4</v>
      </c>
      <c r="D25" s="20">
        <f t="shared" si="1"/>
        <v>3.350425723696361</v>
      </c>
      <c r="F25" s="22">
        <v>464102950</v>
      </c>
      <c r="H25" s="21">
        <v>476144082</v>
      </c>
      <c r="I25" s="15">
        <f t="shared" si="0"/>
        <v>12041132</v>
      </c>
      <c r="K25" s="35">
        <f t="shared" ref="K25:L25" si="10">SUM(F14:F25)</f>
        <v>5418777869</v>
      </c>
      <c r="L25" s="35">
        <f t="shared" si="10"/>
        <v>6049</v>
      </c>
      <c r="M25" s="35">
        <f t="shared" si="3"/>
        <v>5606627887</v>
      </c>
      <c r="N25" s="35">
        <f t="shared" si="4"/>
        <v>187843969</v>
      </c>
    </row>
    <row r="26" spans="1:14">
      <c r="A26" s="23">
        <v>43313</v>
      </c>
      <c r="B26" s="14">
        <v>96.569016882000469</v>
      </c>
      <c r="C26" s="14">
        <v>1.9899439613169637E-4</v>
      </c>
      <c r="D26" s="20">
        <f t="shared" si="1"/>
        <v>3.4307841236034022</v>
      </c>
      <c r="F26" s="22">
        <v>380408187</v>
      </c>
      <c r="G26" s="21">
        <v>4900</v>
      </c>
      <c r="H26" s="21">
        <v>390986758</v>
      </c>
      <c r="I26" s="15">
        <f t="shared" si="0"/>
        <v>10573671</v>
      </c>
      <c r="K26" s="35">
        <f t="shared" ref="K26:L26" si="11">SUM(F15:F26)</f>
        <v>5313386640</v>
      </c>
      <c r="L26" s="35">
        <f t="shared" si="11"/>
        <v>10949</v>
      </c>
      <c r="M26" s="35">
        <f t="shared" si="3"/>
        <v>5502163193</v>
      </c>
      <c r="N26" s="35">
        <f t="shared" si="4"/>
        <v>188765604</v>
      </c>
    </row>
    <row r="27" spans="1:14">
      <c r="A27" s="23">
        <v>43344</v>
      </c>
      <c r="B27" s="14">
        <v>96.699241120890861</v>
      </c>
      <c r="C27" s="14">
        <v>1.9197341792106084E-4</v>
      </c>
      <c r="D27" s="20">
        <f t="shared" si="1"/>
        <v>3.3005669056912126</v>
      </c>
      <c r="F27" s="22">
        <v>807525952</v>
      </c>
      <c r="H27" s="21">
        <v>820751923</v>
      </c>
      <c r="I27" s="15">
        <f t="shared" si="0"/>
        <v>13225971</v>
      </c>
      <c r="K27" s="35">
        <f t="shared" ref="K27:L27" si="12">SUM(F16:F27)</f>
        <v>5515138515</v>
      </c>
      <c r="L27" s="35">
        <f t="shared" si="12"/>
        <v>10949</v>
      </c>
      <c r="M27" s="35">
        <f t="shared" si="3"/>
        <v>5703393108</v>
      </c>
      <c r="N27" s="35">
        <f t="shared" si="4"/>
        <v>188243644</v>
      </c>
    </row>
    <row r="28" spans="1:14">
      <c r="A28" s="23">
        <v>43374</v>
      </c>
      <c r="B28" s="14">
        <v>97.373256491231288</v>
      </c>
      <c r="C28" s="14">
        <v>1.9107661639767171E-4</v>
      </c>
      <c r="D28" s="20">
        <f t="shared" si="1"/>
        <v>2.6265524321523088</v>
      </c>
      <c r="F28" s="22">
        <v>765797259</v>
      </c>
      <c r="H28" s="21">
        <v>779511609</v>
      </c>
      <c r="I28" s="15">
        <f t="shared" si="0"/>
        <v>13714350</v>
      </c>
      <c r="K28" s="35">
        <f t="shared" ref="K28:L28" si="13">SUM(F17:F28)</f>
        <v>5579645513</v>
      </c>
      <c r="L28" s="35">
        <f t="shared" si="13"/>
        <v>10949</v>
      </c>
      <c r="M28" s="35">
        <f t="shared" si="3"/>
        <v>5730161867</v>
      </c>
      <c r="N28" s="35">
        <f t="shared" si="4"/>
        <v>150505405</v>
      </c>
    </row>
    <row r="29" spans="1:14">
      <c r="A29" s="23">
        <v>43405</v>
      </c>
      <c r="B29" s="14">
        <v>97.551853640257463</v>
      </c>
      <c r="C29" s="14">
        <v>1.9105124924407292E-4</v>
      </c>
      <c r="D29" s="20">
        <f t="shared" si="1"/>
        <v>2.4479553084932917</v>
      </c>
      <c r="F29" s="22">
        <v>668888834</v>
      </c>
      <c r="H29" s="21">
        <v>680951434</v>
      </c>
      <c r="I29" s="15">
        <f t="shared" si="0"/>
        <v>12062600</v>
      </c>
      <c r="K29" s="35">
        <f t="shared" ref="K29:L29" si="14">SUM(F18:F29)</f>
        <v>5590621625</v>
      </c>
      <c r="L29" s="35">
        <f t="shared" si="14"/>
        <v>10949</v>
      </c>
      <c r="M29" s="35">
        <f t="shared" si="3"/>
        <v>5730923514</v>
      </c>
      <c r="N29" s="35">
        <f t="shared" si="4"/>
        <v>140290940</v>
      </c>
    </row>
    <row r="30" spans="1:14">
      <c r="A30" s="23">
        <v>43435</v>
      </c>
      <c r="B30" s="14">
        <v>97.555899051635109</v>
      </c>
      <c r="C30" s="14">
        <v>2.6724644752053332E-3</v>
      </c>
      <c r="D30" s="20">
        <f t="shared" si="1"/>
        <v>2.4414284838896805</v>
      </c>
      <c r="F30" s="22">
        <v>227535290</v>
      </c>
      <c r="G30" s="21">
        <v>136113</v>
      </c>
      <c r="H30" s="21">
        <v>238370739</v>
      </c>
      <c r="I30" s="15">
        <f t="shared" si="0"/>
        <v>10699336</v>
      </c>
      <c r="K30" s="35">
        <f t="shared" ref="K30:L30" si="15">SUM(F19:F30)</f>
        <v>5368365327</v>
      </c>
      <c r="L30" s="35">
        <f t="shared" si="15"/>
        <v>147062</v>
      </c>
      <c r="M30" s="35">
        <f t="shared" si="3"/>
        <v>5502861237</v>
      </c>
      <c r="N30" s="35">
        <f t="shared" si="4"/>
        <v>134348848</v>
      </c>
    </row>
    <row r="31" spans="1:14">
      <c r="A31" s="23">
        <v>43466</v>
      </c>
      <c r="B31" s="14">
        <v>97.46774720066233</v>
      </c>
      <c r="C31" s="14">
        <v>2.8014025886817593E-3</v>
      </c>
      <c r="D31" s="20">
        <f t="shared" si="1"/>
        <v>2.529451396748982</v>
      </c>
      <c r="F31" s="22">
        <v>150789412</v>
      </c>
      <c r="H31" s="21">
        <v>157020865</v>
      </c>
      <c r="I31" s="15">
        <f t="shared" si="0"/>
        <v>6231453</v>
      </c>
      <c r="K31" s="35">
        <f t="shared" ref="K31:L31" si="16">SUM(F20:F31)</f>
        <v>5116651886</v>
      </c>
      <c r="L31" s="35">
        <f t="shared" si="16"/>
        <v>147062</v>
      </c>
      <c r="M31" s="35">
        <f t="shared" si="3"/>
        <v>5249583417</v>
      </c>
      <c r="N31" s="35">
        <f t="shared" si="4"/>
        <v>132784469</v>
      </c>
    </row>
    <row r="32" spans="1:14">
      <c r="A32" s="23">
        <v>43497</v>
      </c>
      <c r="B32" s="14">
        <v>97.431122220755356</v>
      </c>
      <c r="C32" s="14">
        <v>2.9613088993873152E-3</v>
      </c>
      <c r="D32" s="20">
        <f t="shared" si="1"/>
        <v>2.5659164703452575</v>
      </c>
      <c r="F32" s="22">
        <v>75532764</v>
      </c>
      <c r="H32" s="21">
        <v>82489753</v>
      </c>
      <c r="I32" s="15">
        <f t="shared" si="0"/>
        <v>6956989</v>
      </c>
      <c r="K32" s="35">
        <f t="shared" ref="K32:L32" si="17">SUM(F21:F32)</f>
        <v>4838541396</v>
      </c>
      <c r="L32" s="35">
        <f t="shared" si="17"/>
        <v>147062</v>
      </c>
      <c r="M32" s="35">
        <f t="shared" si="3"/>
        <v>4966114405</v>
      </c>
      <c r="N32" s="35">
        <f t="shared" si="4"/>
        <v>127425947</v>
      </c>
    </row>
    <row r="33" spans="1:14">
      <c r="A33" s="23">
        <v>43525</v>
      </c>
      <c r="B33" s="14">
        <v>97.446192233079415</v>
      </c>
      <c r="C33" s="14">
        <v>3.0266004771658684E-3</v>
      </c>
      <c r="D33" s="20">
        <f t="shared" si="1"/>
        <v>2.5507811664434143</v>
      </c>
      <c r="F33" s="22">
        <v>147317295</v>
      </c>
      <c r="H33" s="21">
        <v>154001276</v>
      </c>
      <c r="I33" s="15">
        <f t="shared" si="0"/>
        <v>6683981</v>
      </c>
      <c r="K33" s="35">
        <f t="shared" ref="K33:L33" si="18">SUM(F22:F33)</f>
        <v>4734893829</v>
      </c>
      <c r="L33" s="35">
        <f t="shared" si="18"/>
        <v>147062</v>
      </c>
      <c r="M33" s="35">
        <f t="shared" si="3"/>
        <v>4858981419</v>
      </c>
      <c r="N33" s="35">
        <f t="shared" si="4"/>
        <v>123940528</v>
      </c>
    </row>
    <row r="34" spans="1:14">
      <c r="A34" s="23">
        <v>43556</v>
      </c>
      <c r="B34" s="14">
        <v>97.298327571215864</v>
      </c>
      <c r="C34" s="14">
        <v>3.1064754679903115E-3</v>
      </c>
      <c r="D34" s="20">
        <f t="shared" si="1"/>
        <v>2.6985659533161481</v>
      </c>
      <c r="F34" s="22">
        <v>219164262</v>
      </c>
      <c r="H34" s="21">
        <v>231476081</v>
      </c>
      <c r="I34" s="15">
        <f t="shared" si="0"/>
        <v>12311819</v>
      </c>
      <c r="K34" s="35">
        <f t="shared" ref="K34:L34" si="19">SUM(F23:F34)</f>
        <v>4606148285</v>
      </c>
      <c r="L34" s="35">
        <f t="shared" si="19"/>
        <v>147062</v>
      </c>
      <c r="M34" s="35">
        <f t="shared" si="3"/>
        <v>4734043562</v>
      </c>
      <c r="N34" s="35">
        <f t="shared" si="4"/>
        <v>127748215</v>
      </c>
    </row>
    <row r="35" spans="1:14">
      <c r="A35" s="23">
        <v>43586</v>
      </c>
      <c r="B35" s="14">
        <v>97.310101371918591</v>
      </c>
      <c r="C35" s="14">
        <v>3.0002787201973578E-3</v>
      </c>
      <c r="D35" s="20">
        <f t="shared" si="1"/>
        <v>2.6868983493612149</v>
      </c>
      <c r="F35" s="22">
        <v>240760429</v>
      </c>
      <c r="H35" s="21">
        <v>249337464</v>
      </c>
      <c r="I35" s="15">
        <f t="shared" si="0"/>
        <v>8577035</v>
      </c>
      <c r="K35" s="35">
        <f t="shared" ref="K35:L35" si="20">SUM(F24:F35)</f>
        <v>4573571526</v>
      </c>
      <c r="L35" s="35">
        <f t="shared" si="20"/>
        <v>141013</v>
      </c>
      <c r="M35" s="35">
        <f t="shared" si="3"/>
        <v>4699995128</v>
      </c>
      <c r="N35" s="35">
        <f t="shared" si="4"/>
        <v>126282589</v>
      </c>
    </row>
    <row r="36" spans="1:14">
      <c r="A36" s="23">
        <v>43617</v>
      </c>
      <c r="B36" s="14">
        <v>97.281415378289296</v>
      </c>
      <c r="C36" s="14">
        <v>3.362245996679919E-3</v>
      </c>
      <c r="D36" s="20">
        <f t="shared" si="1"/>
        <v>2.7152223757140206</v>
      </c>
      <c r="F36" s="22">
        <v>177874540</v>
      </c>
      <c r="G36" s="21">
        <v>8492</v>
      </c>
      <c r="H36" s="21">
        <v>185538971</v>
      </c>
      <c r="I36" s="15">
        <f t="shared" si="0"/>
        <v>7655939</v>
      </c>
      <c r="K36" s="35">
        <f t="shared" ref="K36:L36" si="21">SUM(F25:F36)</f>
        <v>4325697174</v>
      </c>
      <c r="L36" s="35">
        <f t="shared" si="21"/>
        <v>149505</v>
      </c>
      <c r="M36" s="35">
        <f t="shared" si="3"/>
        <v>4446580955</v>
      </c>
      <c r="N36" s="35">
        <f t="shared" si="4"/>
        <v>120734276</v>
      </c>
    </row>
    <row r="37" spans="1:14">
      <c r="A37" s="23">
        <v>43647</v>
      </c>
      <c r="B37" s="14">
        <v>97.346891833508394</v>
      </c>
      <c r="C37" s="14">
        <v>3.315801940355708E-3</v>
      </c>
      <c r="D37" s="20">
        <f t="shared" si="1"/>
        <v>2.6497923645512458</v>
      </c>
      <c r="F37" s="22">
        <v>527644737</v>
      </c>
      <c r="H37" s="21">
        <v>538426145</v>
      </c>
      <c r="I37" s="15">
        <f t="shared" si="0"/>
        <v>10781408</v>
      </c>
      <c r="K37" s="35">
        <f t="shared" ref="K37:L37" si="22">SUM(F26:F37)</f>
        <v>4389238961</v>
      </c>
      <c r="L37" s="35">
        <f t="shared" si="22"/>
        <v>149505</v>
      </c>
      <c r="M37" s="35">
        <f t="shared" si="3"/>
        <v>4508863018</v>
      </c>
      <c r="N37" s="35">
        <f t="shared" si="4"/>
        <v>119474552</v>
      </c>
    </row>
    <row r="38" spans="1:14">
      <c r="A38" s="23">
        <v>43678</v>
      </c>
      <c r="B38" s="14">
        <v>97.307652942652211</v>
      </c>
      <c r="C38" s="14">
        <v>0.18208832599492372</v>
      </c>
      <c r="D38" s="20">
        <f t="shared" si="1"/>
        <v>2.510258731352863</v>
      </c>
      <c r="F38" s="22">
        <v>803257795</v>
      </c>
      <c r="G38" s="22">
        <v>8860084</v>
      </c>
      <c r="H38" s="21">
        <v>827353634</v>
      </c>
      <c r="I38" s="15">
        <f t="shared" si="0"/>
        <v>15235755</v>
      </c>
      <c r="K38" s="35">
        <f t="shared" ref="K38:L38" si="23">SUM(F27:F38)</f>
        <v>4812088569</v>
      </c>
      <c r="L38" s="35">
        <f t="shared" si="23"/>
        <v>9004689</v>
      </c>
      <c r="M38" s="35">
        <f t="shared" si="3"/>
        <v>4945229894</v>
      </c>
      <c r="N38" s="35">
        <f t="shared" si="4"/>
        <v>124136636</v>
      </c>
    </row>
    <row r="39" spans="1:14">
      <c r="A39" s="23">
        <v>43709</v>
      </c>
      <c r="B39" s="14">
        <v>95.706746365066778</v>
      </c>
      <c r="C39" s="14">
        <v>1.2112988217763363</v>
      </c>
      <c r="D39" s="20">
        <f t="shared" si="1"/>
        <v>3.0819548131568837</v>
      </c>
      <c r="F39" s="22">
        <v>294856145</v>
      </c>
      <c r="G39" s="22">
        <v>45410293</v>
      </c>
      <c r="H39" s="21">
        <v>367804784</v>
      </c>
      <c r="I39" s="15">
        <f t="shared" ref="I39:I70" si="24">H39-F39-G39</f>
        <v>27538346</v>
      </c>
      <c r="K39" s="35">
        <f t="shared" ref="K39:L39" si="25">SUM(F28:F39)</f>
        <v>4299418762</v>
      </c>
      <c r="L39" s="35">
        <f t="shared" si="25"/>
        <v>54414982</v>
      </c>
      <c r="M39" s="35">
        <f t="shared" si="3"/>
        <v>4492282755</v>
      </c>
      <c r="N39" s="35">
        <f t="shared" si="4"/>
        <v>138449011</v>
      </c>
    </row>
    <row r="40" spans="1:14">
      <c r="A40" s="23">
        <v>43739</v>
      </c>
      <c r="B40" s="14">
        <v>93.49731099128482</v>
      </c>
      <c r="C40" s="14">
        <v>3.0177308308076638</v>
      </c>
      <c r="D40" s="20">
        <f t="shared" si="1"/>
        <v>3.4849581779075152</v>
      </c>
      <c r="F40" s="22">
        <v>374855235</v>
      </c>
      <c r="G40" s="22">
        <v>71735499</v>
      </c>
      <c r="H40" s="21">
        <v>467537671</v>
      </c>
      <c r="I40" s="15">
        <f t="shared" si="24"/>
        <v>20946937</v>
      </c>
      <c r="K40" s="35">
        <f t="shared" ref="K40:L40" si="26">SUM(F29:F40)</f>
        <v>3908476738</v>
      </c>
      <c r="L40" s="35">
        <f t="shared" si="26"/>
        <v>126150481</v>
      </c>
      <c r="M40" s="35">
        <f t="shared" si="3"/>
        <v>4180308817</v>
      </c>
      <c r="N40" s="35">
        <f t="shared" si="4"/>
        <v>145681598</v>
      </c>
    </row>
    <row r="41" spans="1:14">
      <c r="A41" s="23">
        <v>43770</v>
      </c>
      <c r="B41" s="14">
        <v>90.642713651958957</v>
      </c>
      <c r="C41" s="14">
        <v>5.2620472860796994</v>
      </c>
      <c r="D41" s="20">
        <f t="shared" si="1"/>
        <v>4.0952390619613368</v>
      </c>
      <c r="F41" s="22">
        <v>270714049</v>
      </c>
      <c r="G41" s="22">
        <v>77631755</v>
      </c>
      <c r="H41" s="21">
        <v>373322724</v>
      </c>
      <c r="I41" s="15">
        <f t="shared" si="24"/>
        <v>24976920</v>
      </c>
      <c r="K41" s="35">
        <f t="shared" ref="K41:L41" si="27">SUM(F30:F41)</f>
        <v>3510301953</v>
      </c>
      <c r="L41" s="35">
        <f t="shared" si="27"/>
        <v>203782236</v>
      </c>
      <c r="M41" s="35">
        <f t="shared" si="3"/>
        <v>3872680107</v>
      </c>
      <c r="N41" s="35">
        <f t="shared" si="4"/>
        <v>158595918</v>
      </c>
    </row>
    <row r="42" spans="1:14">
      <c r="A42" s="23">
        <v>43800</v>
      </c>
      <c r="B42" s="14">
        <v>87.916175744707843</v>
      </c>
      <c r="C42" s="14">
        <v>7.624169440956817</v>
      </c>
      <c r="D42" s="20">
        <f t="shared" si="1"/>
        <v>4.4596548143353374</v>
      </c>
      <c r="F42" s="22">
        <v>176893805</v>
      </c>
      <c r="G42" s="22">
        <v>96378729</v>
      </c>
      <c r="H42" s="21">
        <v>300871644</v>
      </c>
      <c r="I42" s="15">
        <f t="shared" si="24"/>
        <v>27599110</v>
      </c>
      <c r="K42" s="35">
        <f t="shared" ref="K42:L42" si="28">SUM(F31:F42)</f>
        <v>3459660468</v>
      </c>
      <c r="L42" s="35">
        <f t="shared" si="28"/>
        <v>300024852</v>
      </c>
      <c r="M42" s="35">
        <f t="shared" si="3"/>
        <v>3935181012</v>
      </c>
      <c r="N42" s="35">
        <f t="shared" si="4"/>
        <v>175495692</v>
      </c>
    </row>
    <row r="43" spans="1:14">
      <c r="A43" s="23">
        <v>43831</v>
      </c>
      <c r="B43" s="14">
        <v>86.016944184989455</v>
      </c>
      <c r="C43" s="14">
        <v>9.1299965724525389</v>
      </c>
      <c r="D43" s="20">
        <f t="shared" si="1"/>
        <v>4.8530592425580039</v>
      </c>
      <c r="F43" s="22">
        <v>77973812</v>
      </c>
      <c r="G43" s="22">
        <v>59461088</v>
      </c>
      <c r="H43" s="21">
        <v>159255785</v>
      </c>
      <c r="I43" s="15">
        <f t="shared" si="24"/>
        <v>21820885</v>
      </c>
      <c r="K43" s="35">
        <f t="shared" ref="K43:L43" si="29">SUM(F32:F43)</f>
        <v>3386844868</v>
      </c>
      <c r="L43" s="35">
        <f t="shared" si="29"/>
        <v>359485940</v>
      </c>
      <c r="M43" s="35">
        <f t="shared" si="3"/>
        <v>3937415932</v>
      </c>
      <c r="N43" s="35">
        <f t="shared" si="4"/>
        <v>191085124</v>
      </c>
    </row>
    <row r="44" spans="1:14">
      <c r="A44" s="23">
        <v>43862</v>
      </c>
      <c r="B44" s="14">
        <v>84.822937592099635</v>
      </c>
      <c r="C44" s="14">
        <v>9.9563722603403768</v>
      </c>
      <c r="D44" s="20">
        <f t="shared" si="1"/>
        <v>5.2206901475599921</v>
      </c>
      <c r="F44" s="22">
        <v>66293733</v>
      </c>
      <c r="G44" s="22">
        <v>36971693</v>
      </c>
      <c r="H44" s="21">
        <v>127022022</v>
      </c>
      <c r="I44" s="15">
        <f t="shared" si="24"/>
        <v>23756596</v>
      </c>
      <c r="K44" s="35">
        <f t="shared" ref="K44:L44" si="30">SUM(F33:F44)</f>
        <v>3377605837</v>
      </c>
      <c r="L44" s="35">
        <f t="shared" si="30"/>
        <v>396457633</v>
      </c>
      <c r="M44" s="35">
        <f t="shared" si="3"/>
        <v>3981948201</v>
      </c>
      <c r="N44" s="35">
        <f t="shared" si="4"/>
        <v>207884731</v>
      </c>
    </row>
    <row r="45" spans="1:14">
      <c r="A45" s="23">
        <v>43891</v>
      </c>
      <c r="B45" s="14">
        <v>82.494744582394432</v>
      </c>
      <c r="C45" s="14">
        <v>11.85046057469326</v>
      </c>
      <c r="D45" s="20">
        <f t="shared" si="1"/>
        <v>5.6547948429123096</v>
      </c>
      <c r="F45" s="22">
        <v>45046684</v>
      </c>
      <c r="G45" s="22">
        <v>74047866</v>
      </c>
      <c r="H45" s="21">
        <v>142409367</v>
      </c>
      <c r="I45" s="15">
        <f t="shared" si="24"/>
        <v>23314817</v>
      </c>
      <c r="K45" s="35">
        <f t="shared" ref="K45:L45" si="31">SUM(F34:F45)</f>
        <v>3275335226</v>
      </c>
      <c r="L45" s="35">
        <f t="shared" si="31"/>
        <v>470505499</v>
      </c>
      <c r="M45" s="35">
        <f t="shared" si="3"/>
        <v>3970356292</v>
      </c>
      <c r="N45" s="35">
        <f t="shared" si="4"/>
        <v>224515567</v>
      </c>
    </row>
    <row r="46" spans="1:14">
      <c r="A46" s="23">
        <v>43922</v>
      </c>
      <c r="B46" s="14">
        <v>80.955023297123034</v>
      </c>
      <c r="C46" s="14">
        <v>12.952506036762356</v>
      </c>
      <c r="D46" s="20">
        <f t="shared" si="1"/>
        <v>6.0924706661146075</v>
      </c>
      <c r="F46" s="22">
        <v>84165422</v>
      </c>
      <c r="G46" s="22">
        <v>31936775</v>
      </c>
      <c r="H46" s="21">
        <v>140231386</v>
      </c>
      <c r="I46" s="15">
        <f t="shared" si="24"/>
        <v>24129189</v>
      </c>
      <c r="K46" s="35">
        <f t="shared" ref="K46:L46" si="32">SUM(F35:F46)</f>
        <v>3140336386</v>
      </c>
      <c r="L46" s="35">
        <f t="shared" si="32"/>
        <v>502442274</v>
      </c>
      <c r="M46" s="35">
        <f t="shared" si="3"/>
        <v>3879111597</v>
      </c>
      <c r="N46" s="35">
        <f t="shared" si="4"/>
        <v>236332937</v>
      </c>
    </row>
    <row r="47" spans="1:14">
      <c r="A47" s="23">
        <v>43952</v>
      </c>
      <c r="B47" s="14">
        <v>79.51409777403083</v>
      </c>
      <c r="C47" s="14">
        <v>14.217345538225443</v>
      </c>
      <c r="D47" s="20">
        <f t="shared" si="1"/>
        <v>6.2685566877437253</v>
      </c>
      <c r="F47" s="22">
        <v>155977238</v>
      </c>
      <c r="G47" s="22">
        <v>43899278</v>
      </c>
      <c r="H47" s="21">
        <v>213006428</v>
      </c>
      <c r="I47" s="15">
        <f t="shared" si="24"/>
        <v>13129912</v>
      </c>
      <c r="K47" s="35">
        <f t="shared" ref="K47:L47" si="33">SUM(F36:F47)</f>
        <v>3055553195</v>
      </c>
      <c r="L47" s="35">
        <f t="shared" si="33"/>
        <v>546341552</v>
      </c>
      <c r="M47" s="35">
        <f t="shared" si="3"/>
        <v>3842780561</v>
      </c>
      <c r="N47" s="35">
        <f t="shared" si="4"/>
        <v>240885814</v>
      </c>
    </row>
    <row r="48" spans="1:14">
      <c r="A48" s="23">
        <v>43983</v>
      </c>
      <c r="B48" s="14">
        <v>78.637277756532313</v>
      </c>
      <c r="C48" s="14">
        <v>15.031174562836169</v>
      </c>
      <c r="D48" s="20">
        <f t="shared" si="1"/>
        <v>6.3315476806315161</v>
      </c>
      <c r="F48" s="22">
        <v>163563532</v>
      </c>
      <c r="G48" s="22">
        <v>34987193</v>
      </c>
      <c r="H48" s="21">
        <v>210189253</v>
      </c>
      <c r="I48" s="15">
        <f t="shared" si="24"/>
        <v>11638528</v>
      </c>
      <c r="K48" s="35">
        <f t="shared" ref="K48:L48" si="34">SUM(F37:F48)</f>
        <v>3041242187</v>
      </c>
      <c r="L48" s="35">
        <f t="shared" si="34"/>
        <v>581320253</v>
      </c>
      <c r="M48" s="35">
        <f t="shared" si="3"/>
        <v>3867430843</v>
      </c>
      <c r="N48" s="35">
        <f t="shared" si="4"/>
        <v>244868403</v>
      </c>
    </row>
    <row r="49" spans="1:14">
      <c r="A49" s="23">
        <v>44013</v>
      </c>
      <c r="B49" s="14">
        <v>74.409686314407537</v>
      </c>
      <c r="C49" s="14">
        <v>18.784235146561961</v>
      </c>
      <c r="D49" s="20">
        <f t="shared" si="1"/>
        <v>6.8060785390304943</v>
      </c>
      <c r="F49" s="22">
        <v>222406856</v>
      </c>
      <c r="G49" s="22">
        <v>109366011</v>
      </c>
      <c r="H49" s="21">
        <v>347942485</v>
      </c>
      <c r="I49" s="15">
        <f t="shared" si="24"/>
        <v>16169618</v>
      </c>
      <c r="K49" s="35">
        <f>SUM(F38:F49)</f>
        <v>2736004306</v>
      </c>
      <c r="L49" s="35">
        <f>SUM(G38:G49)</f>
        <v>690686264</v>
      </c>
      <c r="M49" s="35">
        <f t="shared" ref="M49:M111" si="35">SUM(H38:H49)</f>
        <v>3676947183</v>
      </c>
      <c r="N49" s="35">
        <f t="shared" ref="N49:N111" si="36">SUM(I38:I49)</f>
        <v>250256613</v>
      </c>
    </row>
    <row r="50" spans="1:14">
      <c r="A50" s="23">
        <v>44044</v>
      </c>
      <c r="B50" s="14">
        <v>68.928115756520228</v>
      </c>
      <c r="C50" s="14">
        <v>23.1379940947958</v>
      </c>
      <c r="D50" s="20">
        <f t="shared" si="1"/>
        <v>7.9338901486839717</v>
      </c>
      <c r="F50" s="22">
        <v>347109876</v>
      </c>
      <c r="G50" s="22">
        <v>83482766</v>
      </c>
      <c r="H50" s="21">
        <v>457992238</v>
      </c>
      <c r="I50" s="15">
        <f t="shared" si="24"/>
        <v>27399596</v>
      </c>
      <c r="K50" s="35">
        <f t="shared" ref="K50:K111" si="37">SUM(F39:F50)</f>
        <v>2279856387</v>
      </c>
      <c r="L50" s="35">
        <f t="shared" ref="L50:L111" si="38">SUM(G39:G50)</f>
        <v>765308946</v>
      </c>
      <c r="M50" s="35">
        <f t="shared" si="35"/>
        <v>3307585787</v>
      </c>
      <c r="N50" s="35">
        <f t="shared" si="36"/>
        <v>262420454</v>
      </c>
    </row>
    <row r="51" spans="1:14">
      <c r="A51" s="23">
        <v>44075</v>
      </c>
      <c r="B51" s="14">
        <v>70.809432652033408</v>
      </c>
      <c r="C51" s="14">
        <v>21.902252034631388</v>
      </c>
      <c r="D51" s="20">
        <f t="shared" si="1"/>
        <v>7.2883153133352039</v>
      </c>
      <c r="F51" s="22">
        <v>657784885</v>
      </c>
      <c r="G51" s="22">
        <v>97548902</v>
      </c>
      <c r="H51" s="21">
        <v>792469695</v>
      </c>
      <c r="I51" s="15">
        <f t="shared" si="24"/>
        <v>37135908</v>
      </c>
      <c r="K51" s="35">
        <f t="shared" si="37"/>
        <v>2642785127</v>
      </c>
      <c r="L51" s="35">
        <f t="shared" si="38"/>
        <v>817447555</v>
      </c>
      <c r="M51" s="35">
        <f t="shared" si="35"/>
        <v>3732250698</v>
      </c>
      <c r="N51" s="35">
        <f t="shared" si="36"/>
        <v>272018016</v>
      </c>
    </row>
    <row r="52" spans="1:14">
      <c r="A52" s="23">
        <v>44105</v>
      </c>
      <c r="B52" s="14">
        <v>75.885657712918061</v>
      </c>
      <c r="C52" s="14">
        <v>18.02789482116912</v>
      </c>
      <c r="D52" s="20">
        <f t="shared" si="1"/>
        <v>6.086447465912812</v>
      </c>
      <c r="F52" s="22">
        <v>1338704757</v>
      </c>
      <c r="G52" s="22">
        <v>111104299</v>
      </c>
      <c r="H52" s="21">
        <v>1488009987</v>
      </c>
      <c r="I52" s="15">
        <f t="shared" si="24"/>
        <v>38200931</v>
      </c>
      <c r="K52" s="35">
        <f t="shared" si="37"/>
        <v>3606634649</v>
      </c>
      <c r="L52" s="35">
        <f t="shared" si="38"/>
        <v>856816355</v>
      </c>
      <c r="M52" s="35">
        <f t="shared" si="35"/>
        <v>4752723014</v>
      </c>
      <c r="N52" s="35">
        <f t="shared" si="36"/>
        <v>289272010</v>
      </c>
    </row>
    <row r="53" spans="1:14">
      <c r="A53" s="23">
        <v>44136</v>
      </c>
      <c r="B53" s="14">
        <v>78.166600947328774</v>
      </c>
      <c r="C53" s="14">
        <v>16.323432849451063</v>
      </c>
      <c r="D53" s="20">
        <f t="shared" si="1"/>
        <v>5.5099662032201593</v>
      </c>
      <c r="F53" s="22">
        <v>1025830004</v>
      </c>
      <c r="G53" s="22">
        <v>131674779</v>
      </c>
      <c r="H53" s="21">
        <v>1200669612</v>
      </c>
      <c r="I53" s="15">
        <f t="shared" si="24"/>
        <v>43164829</v>
      </c>
      <c r="K53" s="35">
        <f t="shared" si="37"/>
        <v>4361750604</v>
      </c>
      <c r="L53" s="35">
        <f t="shared" si="38"/>
        <v>910859379</v>
      </c>
      <c r="M53" s="35">
        <f t="shared" si="35"/>
        <v>5580069902</v>
      </c>
      <c r="N53" s="35">
        <f t="shared" si="36"/>
        <v>307459919</v>
      </c>
    </row>
    <row r="54" spans="1:14">
      <c r="A54" s="23">
        <v>44166</v>
      </c>
      <c r="B54" s="14">
        <v>79.940221007004936</v>
      </c>
      <c r="C54" s="14">
        <v>14.317225439833928</v>
      </c>
      <c r="D54" s="20">
        <f t="shared" si="1"/>
        <v>5.7425535531611303</v>
      </c>
      <c r="F54" s="22">
        <v>811203180</v>
      </c>
      <c r="G54" s="22">
        <v>80309856</v>
      </c>
      <c r="H54" s="21">
        <v>970547825</v>
      </c>
      <c r="I54" s="15">
        <f t="shared" si="24"/>
        <v>79034789</v>
      </c>
      <c r="K54" s="35">
        <f t="shared" si="37"/>
        <v>4996059979</v>
      </c>
      <c r="L54" s="35">
        <f t="shared" si="38"/>
        <v>894790506</v>
      </c>
      <c r="M54" s="35">
        <f t="shared" si="35"/>
        <v>6249746083</v>
      </c>
      <c r="N54" s="35">
        <f t="shared" si="36"/>
        <v>358895598</v>
      </c>
    </row>
    <row r="55" spans="1:14">
      <c r="A55" s="23">
        <v>44197</v>
      </c>
      <c r="B55" s="14">
        <v>80.728686273038079</v>
      </c>
      <c r="C55" s="14">
        <v>14.00905849542195</v>
      </c>
      <c r="D55" s="20">
        <f t="shared" si="1"/>
        <v>5.2622552315399673</v>
      </c>
      <c r="F55" s="22">
        <v>604214479</v>
      </c>
      <c r="G55" s="22">
        <v>122970158</v>
      </c>
      <c r="H55" s="21">
        <v>750077761</v>
      </c>
      <c r="I55" s="15">
        <f t="shared" si="24"/>
        <v>22893124</v>
      </c>
      <c r="K55" s="35">
        <f t="shared" si="37"/>
        <v>5522300646</v>
      </c>
      <c r="L55" s="35">
        <f t="shared" si="38"/>
        <v>958299576</v>
      </c>
      <c r="M55" s="35">
        <f t="shared" si="35"/>
        <v>6840568059</v>
      </c>
      <c r="N55" s="35">
        <f t="shared" si="36"/>
        <v>359967837</v>
      </c>
    </row>
    <row r="56" spans="1:14">
      <c r="A56" s="23">
        <v>44228</v>
      </c>
      <c r="B56" s="14">
        <v>82.380385666800976</v>
      </c>
      <c r="C56" s="14">
        <v>12.811452242451132</v>
      </c>
      <c r="D56" s="20">
        <f t="shared" si="1"/>
        <v>4.808162090747885</v>
      </c>
      <c r="F56" s="22">
        <v>697342520</v>
      </c>
      <c r="G56" s="22">
        <v>35615593</v>
      </c>
      <c r="H56" s="21">
        <v>755890346</v>
      </c>
      <c r="I56" s="15">
        <f t="shared" si="24"/>
        <v>22932233</v>
      </c>
      <c r="K56" s="35">
        <f t="shared" si="37"/>
        <v>6153349433</v>
      </c>
      <c r="L56" s="35">
        <f t="shared" si="38"/>
        <v>956943476</v>
      </c>
      <c r="M56" s="35">
        <f t="shared" si="35"/>
        <v>7469436383</v>
      </c>
      <c r="N56" s="35">
        <f t="shared" si="36"/>
        <v>359143474</v>
      </c>
    </row>
    <row r="57" spans="1:14">
      <c r="A57" s="23">
        <v>44256</v>
      </c>
      <c r="B57" s="14">
        <v>83.820491917532053</v>
      </c>
      <c r="C57" s="14">
        <v>11.631786741336079</v>
      </c>
      <c r="D57" s="20">
        <f t="shared" si="1"/>
        <v>4.5477213411318758</v>
      </c>
      <c r="F57" s="22">
        <v>506543692</v>
      </c>
      <c r="G57" s="22">
        <v>35049237</v>
      </c>
      <c r="H57" s="21">
        <v>564655866</v>
      </c>
      <c r="I57" s="15">
        <f t="shared" si="24"/>
        <v>23062937</v>
      </c>
      <c r="K57" s="35">
        <f t="shared" si="37"/>
        <v>6614846441</v>
      </c>
      <c r="L57" s="35">
        <f t="shared" si="38"/>
        <v>917944847</v>
      </c>
      <c r="M57" s="35">
        <f t="shared" si="35"/>
        <v>7891682882</v>
      </c>
      <c r="N57" s="35">
        <f t="shared" si="36"/>
        <v>358891594</v>
      </c>
    </row>
    <row r="58" spans="1:14">
      <c r="A58" s="23">
        <v>44287</v>
      </c>
      <c r="B58" s="14">
        <v>84.454982045685</v>
      </c>
      <c r="C58" s="14">
        <v>11.092260094872268</v>
      </c>
      <c r="D58" s="20">
        <f t="shared" si="1"/>
        <v>4.4527578594427268</v>
      </c>
      <c r="F58" s="22">
        <v>431349032</v>
      </c>
      <c r="G58" s="22">
        <v>28381427</v>
      </c>
      <c r="H58" s="21">
        <v>492031651</v>
      </c>
      <c r="I58" s="15">
        <f t="shared" si="24"/>
        <v>32301192</v>
      </c>
      <c r="K58" s="35">
        <f t="shared" si="37"/>
        <v>6962030051</v>
      </c>
      <c r="L58" s="35">
        <f t="shared" si="38"/>
        <v>914389499</v>
      </c>
      <c r="M58" s="35">
        <f t="shared" si="35"/>
        <v>8243483147</v>
      </c>
      <c r="N58" s="35">
        <f t="shared" si="36"/>
        <v>367063597</v>
      </c>
    </row>
    <row r="59" spans="1:14">
      <c r="A59" s="23">
        <v>44317</v>
      </c>
      <c r="B59" s="14">
        <v>84.995004492278483</v>
      </c>
      <c r="C59" s="14">
        <v>10.690294872756622</v>
      </c>
      <c r="D59" s="20">
        <f t="shared" si="1"/>
        <v>4.3147006349648933</v>
      </c>
      <c r="F59" s="22">
        <v>588950351</v>
      </c>
      <c r="G59" s="22">
        <v>59604869</v>
      </c>
      <c r="H59" s="21">
        <v>670015002</v>
      </c>
      <c r="I59" s="15">
        <f t="shared" si="24"/>
        <v>21459782</v>
      </c>
      <c r="K59" s="35">
        <f t="shared" si="37"/>
        <v>7395003164</v>
      </c>
      <c r="L59" s="35">
        <f t="shared" si="38"/>
        <v>930095090</v>
      </c>
      <c r="M59" s="35">
        <f t="shared" si="35"/>
        <v>8700491721</v>
      </c>
      <c r="N59" s="35">
        <f t="shared" si="36"/>
        <v>375393467</v>
      </c>
    </row>
    <row r="60" spans="1:14">
      <c r="A60" s="23">
        <v>44348</v>
      </c>
      <c r="B60" s="14">
        <v>84.860559433568483</v>
      </c>
      <c r="C60" s="14">
        <v>10.973174676500298</v>
      </c>
      <c r="D60" s="20">
        <f t="shared" si="1"/>
        <v>4.1662658899312248</v>
      </c>
      <c r="F60" s="22">
        <v>607563491</v>
      </c>
      <c r="G60" s="22">
        <v>118390781</v>
      </c>
      <c r="H60" s="21">
        <v>747001594</v>
      </c>
      <c r="I60" s="15">
        <f t="shared" si="24"/>
        <v>21047322</v>
      </c>
      <c r="K60" s="35">
        <f t="shared" si="37"/>
        <v>7839003123</v>
      </c>
      <c r="L60" s="35">
        <f t="shared" si="38"/>
        <v>1013498678</v>
      </c>
      <c r="M60" s="35">
        <f t="shared" si="35"/>
        <v>9237304062</v>
      </c>
      <c r="N60" s="35">
        <f t="shared" si="36"/>
        <v>384802261</v>
      </c>
    </row>
    <row r="61" spans="1:14">
      <c r="A61" s="23">
        <v>44378</v>
      </c>
      <c r="B61" s="14">
        <v>86.041952287615203</v>
      </c>
      <c r="C61" s="14">
        <v>9.7302480484653646</v>
      </c>
      <c r="D61" s="20">
        <f t="shared" si="1"/>
        <v>4.2277996639194271</v>
      </c>
      <c r="F61" s="22">
        <v>410723414</v>
      </c>
      <c r="G61" s="22">
        <v>3448476</v>
      </c>
      <c r="H61" s="21">
        <v>439881572</v>
      </c>
      <c r="I61" s="15">
        <f t="shared" si="24"/>
        <v>25709682</v>
      </c>
      <c r="K61" s="35">
        <f t="shared" si="37"/>
        <v>8027319681</v>
      </c>
      <c r="L61" s="35">
        <f t="shared" si="38"/>
        <v>907581143</v>
      </c>
      <c r="M61" s="35">
        <f t="shared" si="35"/>
        <v>9329243149</v>
      </c>
      <c r="N61" s="35">
        <f t="shared" si="36"/>
        <v>394342325</v>
      </c>
    </row>
    <row r="62" spans="1:14">
      <c r="A62" s="23">
        <v>44409</v>
      </c>
      <c r="B62" s="14">
        <v>87.426401685226182</v>
      </c>
      <c r="C62" s="14">
        <v>8.4302014600345831</v>
      </c>
      <c r="D62" s="20">
        <f t="shared" si="1"/>
        <v>4.1433968547392368</v>
      </c>
      <c r="F62" s="22">
        <v>920591629</v>
      </c>
      <c r="G62" s="22">
        <v>5009158</v>
      </c>
      <c r="H62" s="21">
        <v>966151175</v>
      </c>
      <c r="I62" s="15">
        <f t="shared" si="24"/>
        <v>40550388</v>
      </c>
      <c r="K62" s="35">
        <f t="shared" si="37"/>
        <v>8600801434</v>
      </c>
      <c r="L62" s="35">
        <f t="shared" si="38"/>
        <v>829107535</v>
      </c>
      <c r="M62" s="35">
        <f t="shared" si="35"/>
        <v>9837402086</v>
      </c>
      <c r="N62" s="35">
        <f t="shared" si="36"/>
        <v>407493117</v>
      </c>
    </row>
    <row r="63" spans="1:14">
      <c r="A63" s="23">
        <v>44440</v>
      </c>
      <c r="B63" s="14">
        <v>88.45312164935541</v>
      </c>
      <c r="C63" s="14">
        <v>7.5300033025659481</v>
      </c>
      <c r="D63" s="20">
        <f t="shared" si="1"/>
        <v>4.0168750480786457</v>
      </c>
      <c r="F63" s="22">
        <v>917767928</v>
      </c>
      <c r="G63" s="22">
        <v>22465450</v>
      </c>
      <c r="H63" s="21">
        <v>972178553</v>
      </c>
      <c r="I63" s="15">
        <f t="shared" si="24"/>
        <v>31945175</v>
      </c>
      <c r="K63" s="35">
        <f t="shared" si="37"/>
        <v>8860784477</v>
      </c>
      <c r="L63" s="35">
        <f t="shared" si="38"/>
        <v>754024083</v>
      </c>
      <c r="M63" s="35">
        <f t="shared" si="35"/>
        <v>10017110944</v>
      </c>
      <c r="N63" s="35">
        <f t="shared" si="36"/>
        <v>402302384</v>
      </c>
    </row>
    <row r="64" spans="1:14">
      <c r="A64" s="23">
        <v>44470</v>
      </c>
      <c r="B64" s="14">
        <v>88.688129797241402</v>
      </c>
      <c r="C64" s="14">
        <v>7.200482492320079</v>
      </c>
      <c r="D64" s="20">
        <f t="shared" si="1"/>
        <v>4.111387710438521</v>
      </c>
      <c r="F64" s="22">
        <v>965815069</v>
      </c>
      <c r="G64" s="22">
        <v>45909422</v>
      </c>
      <c r="H64" s="21">
        <v>1040935840</v>
      </c>
      <c r="I64" s="15">
        <f t="shared" si="24"/>
        <v>29211349</v>
      </c>
      <c r="K64" s="35">
        <f t="shared" si="37"/>
        <v>8487894789</v>
      </c>
      <c r="L64" s="35">
        <f t="shared" si="38"/>
        <v>688829206</v>
      </c>
      <c r="M64" s="35">
        <f t="shared" si="35"/>
        <v>9570036797</v>
      </c>
      <c r="N64" s="35">
        <f t="shared" si="36"/>
        <v>393312802</v>
      </c>
    </row>
    <row r="65" spans="1:14">
      <c r="A65" s="23">
        <v>44501</v>
      </c>
      <c r="B65" s="14">
        <v>89.456982632673828</v>
      </c>
      <c r="C65" s="14">
        <v>6.591845129779772</v>
      </c>
      <c r="D65" s="20">
        <f t="shared" si="1"/>
        <v>3.9511722375464018</v>
      </c>
      <c r="F65" s="22">
        <v>1162870009</v>
      </c>
      <c r="G65" s="22">
        <v>78128807</v>
      </c>
      <c r="H65" s="21">
        <v>1271638601</v>
      </c>
      <c r="I65" s="15">
        <f t="shared" si="24"/>
        <v>30639785</v>
      </c>
      <c r="K65" s="35">
        <f t="shared" si="37"/>
        <v>8624934794</v>
      </c>
      <c r="L65" s="35">
        <f t="shared" si="38"/>
        <v>635283234</v>
      </c>
      <c r="M65" s="35">
        <f t="shared" si="35"/>
        <v>9641005786</v>
      </c>
      <c r="N65" s="35">
        <f t="shared" si="36"/>
        <v>380787758</v>
      </c>
    </row>
    <row r="66" spans="1:14">
      <c r="A66" s="23">
        <v>44531</v>
      </c>
      <c r="B66" s="14">
        <v>90.472289742508366</v>
      </c>
      <c r="C66" s="14">
        <v>6.1186932068657125</v>
      </c>
      <c r="D66" s="20">
        <f t="shared" si="1"/>
        <v>3.4090170506259199</v>
      </c>
      <c r="F66" s="22">
        <v>904025009</v>
      </c>
      <c r="G66" s="22">
        <v>34399414</v>
      </c>
      <c r="H66" s="21">
        <v>965034483</v>
      </c>
      <c r="I66" s="15">
        <f t="shared" si="24"/>
        <v>26610060</v>
      </c>
      <c r="K66" s="35">
        <f t="shared" si="37"/>
        <v>8717756623</v>
      </c>
      <c r="L66" s="35">
        <f t="shared" si="38"/>
        <v>589372792</v>
      </c>
      <c r="M66" s="35">
        <f t="shared" si="35"/>
        <v>9635492444</v>
      </c>
      <c r="N66" s="35">
        <f t="shared" si="36"/>
        <v>328363029</v>
      </c>
    </row>
    <row r="67" spans="1:14">
      <c r="A67" s="23">
        <v>44562</v>
      </c>
      <c r="B67" s="14">
        <v>90.988478569774884</v>
      </c>
      <c r="C67" s="14">
        <v>5.5988724624524426</v>
      </c>
      <c r="D67" s="20">
        <f t="shared" si="1"/>
        <v>3.4126489677726681</v>
      </c>
      <c r="F67" s="22">
        <v>522532742</v>
      </c>
      <c r="G67" s="22">
        <v>64813727</v>
      </c>
      <c r="H67" s="21">
        <v>605662259</v>
      </c>
      <c r="I67" s="15">
        <f t="shared" si="24"/>
        <v>18315790</v>
      </c>
      <c r="K67" s="35">
        <f t="shared" si="37"/>
        <v>8636074886</v>
      </c>
      <c r="L67" s="35">
        <f t="shared" si="38"/>
        <v>531216361</v>
      </c>
      <c r="M67" s="35">
        <f t="shared" si="35"/>
        <v>9491076942</v>
      </c>
      <c r="N67" s="35">
        <f t="shared" si="36"/>
        <v>323785695</v>
      </c>
    </row>
    <row r="68" spans="1:14">
      <c r="A68" s="23">
        <v>44593</v>
      </c>
      <c r="B68" s="14">
        <v>90.361504613551688</v>
      </c>
      <c r="C68" s="14">
        <v>6.238743734918426</v>
      </c>
      <c r="D68" s="20">
        <f t="shared" si="1"/>
        <v>3.3997516515298827</v>
      </c>
      <c r="F68" s="22">
        <v>513933961</v>
      </c>
      <c r="G68" s="22">
        <v>87770038</v>
      </c>
      <c r="H68" s="21">
        <v>618748927</v>
      </c>
      <c r="I68" s="15">
        <f t="shared" si="24"/>
        <v>17044928</v>
      </c>
      <c r="K68" s="35">
        <f t="shared" si="37"/>
        <v>8452666327</v>
      </c>
      <c r="L68" s="35">
        <f t="shared" si="38"/>
        <v>583370806</v>
      </c>
      <c r="M68" s="35">
        <f t="shared" si="35"/>
        <v>9353935523</v>
      </c>
      <c r="N68" s="35">
        <f t="shared" si="36"/>
        <v>317898390</v>
      </c>
    </row>
    <row r="69" spans="1:14">
      <c r="A69" s="23">
        <v>44621</v>
      </c>
      <c r="B69" s="14">
        <v>89.799222149050223</v>
      </c>
      <c r="C69" s="14">
        <v>6.8910626831827662</v>
      </c>
      <c r="D69" s="20">
        <f t="shared" si="1"/>
        <v>3.3097151677670098</v>
      </c>
      <c r="F69" s="22">
        <v>702611056</v>
      </c>
      <c r="G69" s="22">
        <v>115126081</v>
      </c>
      <c r="H69" s="21">
        <v>841544681</v>
      </c>
      <c r="I69" s="15">
        <f t="shared" si="24"/>
        <v>23807544</v>
      </c>
      <c r="K69" s="35">
        <f t="shared" si="37"/>
        <v>8648733691</v>
      </c>
      <c r="L69" s="35">
        <f t="shared" si="38"/>
        <v>663447650</v>
      </c>
      <c r="M69" s="35">
        <f t="shared" si="35"/>
        <v>9630824338</v>
      </c>
      <c r="N69" s="35">
        <f t="shared" si="36"/>
        <v>318642997</v>
      </c>
    </row>
    <row r="70" spans="1:14">
      <c r="A70" s="23">
        <v>44652</v>
      </c>
      <c r="B70" s="14">
        <v>90.257498785325467</v>
      </c>
      <c r="C70" s="14">
        <v>6.6081618809227347</v>
      </c>
      <c r="D70" s="20">
        <f t="shared" si="1"/>
        <v>3.1343393337517966</v>
      </c>
      <c r="F70" s="22">
        <v>466525450</v>
      </c>
      <c r="G70" s="22">
        <v>489896</v>
      </c>
      <c r="H70" s="21">
        <v>482125149</v>
      </c>
      <c r="I70" s="15">
        <f t="shared" si="24"/>
        <v>15109803</v>
      </c>
      <c r="K70" s="35">
        <f t="shared" si="37"/>
        <v>8683910109</v>
      </c>
      <c r="L70" s="35">
        <f t="shared" si="38"/>
        <v>635556119</v>
      </c>
      <c r="M70" s="35">
        <f t="shared" si="35"/>
        <v>9620917836</v>
      </c>
      <c r="N70" s="35">
        <f t="shared" si="36"/>
        <v>301451608</v>
      </c>
    </row>
    <row r="71" spans="1:14">
      <c r="A71" s="23">
        <v>44682</v>
      </c>
      <c r="B71" s="14">
        <v>89.302230280899209</v>
      </c>
      <c r="C71" s="14">
        <v>7.6389985014222157</v>
      </c>
      <c r="D71" s="20">
        <f t="shared" si="1"/>
        <v>3.0587712176785686</v>
      </c>
      <c r="F71" s="22">
        <v>767873934</v>
      </c>
      <c r="G71" s="22">
        <v>181923630</v>
      </c>
      <c r="H71" s="21">
        <v>973263617</v>
      </c>
      <c r="I71" s="15">
        <f t="shared" ref="I71:I102" si="39">H71-F71-G71</f>
        <v>23466053</v>
      </c>
      <c r="K71" s="35">
        <f t="shared" si="37"/>
        <v>8862833692</v>
      </c>
      <c r="L71" s="35">
        <f t="shared" si="38"/>
        <v>757874880</v>
      </c>
      <c r="M71" s="35">
        <f t="shared" si="35"/>
        <v>9924166451</v>
      </c>
      <c r="N71" s="35">
        <f t="shared" si="36"/>
        <v>303457879</v>
      </c>
    </row>
    <row r="72" spans="1:14">
      <c r="A72" s="23">
        <v>44713</v>
      </c>
      <c r="B72" s="14">
        <v>90.439950269156057</v>
      </c>
      <c r="C72" s="14">
        <v>6.627014922982136</v>
      </c>
      <c r="D72" s="20">
        <f t="shared" ref="D72:D114" si="40">100-SUM(B72:C72)</f>
        <v>2.9330348078618016</v>
      </c>
      <c r="F72" s="22">
        <v>935906297</v>
      </c>
      <c r="G72" s="22">
        <v>33854917</v>
      </c>
      <c r="H72" s="21">
        <v>985357129</v>
      </c>
      <c r="I72" s="15">
        <f t="shared" si="39"/>
        <v>15595915</v>
      </c>
      <c r="K72" s="35">
        <f t="shared" si="37"/>
        <v>9191176498</v>
      </c>
      <c r="L72" s="35">
        <f t="shared" si="38"/>
        <v>673339016</v>
      </c>
      <c r="M72" s="35">
        <f t="shared" si="35"/>
        <v>10162521986</v>
      </c>
      <c r="N72" s="35">
        <f t="shared" si="36"/>
        <v>298006472</v>
      </c>
    </row>
    <row r="73" spans="1:14">
      <c r="A73" s="23">
        <v>44743</v>
      </c>
      <c r="B73" s="14">
        <v>90.105992560694688</v>
      </c>
      <c r="C73" s="14">
        <v>7.092860836985901</v>
      </c>
      <c r="D73" s="20">
        <f t="shared" si="40"/>
        <v>2.801146602319406</v>
      </c>
      <c r="F73" s="22">
        <v>796830294</v>
      </c>
      <c r="G73" s="22">
        <v>83897503</v>
      </c>
      <c r="H73" s="21">
        <v>906119881</v>
      </c>
      <c r="I73" s="15">
        <f t="shared" si="39"/>
        <v>25392084</v>
      </c>
      <c r="K73" s="35">
        <f t="shared" si="37"/>
        <v>9577283378</v>
      </c>
      <c r="L73" s="35">
        <f t="shared" si="38"/>
        <v>753788043</v>
      </c>
      <c r="M73" s="35">
        <f t="shared" si="35"/>
        <v>10628760295</v>
      </c>
      <c r="N73" s="35">
        <f t="shared" si="36"/>
        <v>297688874</v>
      </c>
    </row>
    <row r="74" spans="1:14">
      <c r="A74" s="23">
        <v>44774</v>
      </c>
      <c r="B74" s="14">
        <v>89.824781725159568</v>
      </c>
      <c r="C74" s="14">
        <v>7.4944103498486125</v>
      </c>
      <c r="D74" s="20">
        <f t="shared" si="40"/>
        <v>2.6808079249918251</v>
      </c>
      <c r="F74" s="22">
        <v>1014315698</v>
      </c>
      <c r="G74" s="22">
        <v>58048218</v>
      </c>
      <c r="H74" s="21">
        <v>1103838731</v>
      </c>
      <c r="I74" s="15">
        <f t="shared" si="39"/>
        <v>31474815</v>
      </c>
      <c r="K74" s="35">
        <f t="shared" si="37"/>
        <v>9671007447</v>
      </c>
      <c r="L74" s="35">
        <f t="shared" si="38"/>
        <v>806827103</v>
      </c>
      <c r="M74" s="35">
        <f t="shared" si="35"/>
        <v>10766447851</v>
      </c>
      <c r="N74" s="35">
        <f t="shared" si="36"/>
        <v>288613301</v>
      </c>
    </row>
    <row r="75" spans="1:14">
      <c r="A75" s="23">
        <v>44805</v>
      </c>
      <c r="B75" s="14">
        <v>89.805978215433512</v>
      </c>
      <c r="C75" s="14">
        <v>7.5172239872159414</v>
      </c>
      <c r="D75" s="20">
        <f t="shared" si="40"/>
        <v>2.6767977973505452</v>
      </c>
      <c r="F75" s="22">
        <v>1286618097</v>
      </c>
      <c r="G75" s="22">
        <v>56049357</v>
      </c>
      <c r="H75" s="21">
        <v>1385188839</v>
      </c>
      <c r="I75" s="15">
        <f t="shared" si="39"/>
        <v>42521385</v>
      </c>
      <c r="K75" s="35">
        <f t="shared" si="37"/>
        <v>10039857616</v>
      </c>
      <c r="L75" s="35">
        <f t="shared" si="38"/>
        <v>840411010</v>
      </c>
      <c r="M75" s="35">
        <f t="shared" si="35"/>
        <v>11179458137</v>
      </c>
      <c r="N75" s="35">
        <f t="shared" si="36"/>
        <v>299189511</v>
      </c>
    </row>
    <row r="76" spans="1:14">
      <c r="A76" s="23">
        <v>44835</v>
      </c>
      <c r="B76" s="14">
        <v>90.185350285529779</v>
      </c>
      <c r="C76" s="14">
        <v>7.2729672480937646</v>
      </c>
      <c r="D76" s="20">
        <f t="shared" si="40"/>
        <v>2.5416824663764572</v>
      </c>
      <c r="F76" s="22">
        <v>1317367613</v>
      </c>
      <c r="G76" s="22">
        <v>43545349</v>
      </c>
      <c r="H76" s="21">
        <v>1383804430</v>
      </c>
      <c r="I76" s="15">
        <f t="shared" si="39"/>
        <v>22891468</v>
      </c>
      <c r="K76" s="35">
        <f t="shared" si="37"/>
        <v>10391410160</v>
      </c>
      <c r="L76" s="35">
        <f t="shared" si="38"/>
        <v>838046937</v>
      </c>
      <c r="M76" s="35">
        <f t="shared" si="35"/>
        <v>11522326727</v>
      </c>
      <c r="N76" s="35">
        <f t="shared" si="36"/>
        <v>292869630</v>
      </c>
    </row>
    <row r="77" spans="1:14">
      <c r="A77" s="23">
        <v>44866</v>
      </c>
      <c r="B77" s="14">
        <v>90.248424699061474</v>
      </c>
      <c r="C77" s="14">
        <v>7.2595833598695956</v>
      </c>
      <c r="D77" s="20">
        <f t="shared" si="40"/>
        <v>2.4919919410689317</v>
      </c>
      <c r="F77" s="22">
        <v>1271341667</v>
      </c>
      <c r="G77" s="22">
        <v>84726909</v>
      </c>
      <c r="H77" s="21">
        <v>1383778782</v>
      </c>
      <c r="I77" s="15">
        <f t="shared" si="39"/>
        <v>27710206</v>
      </c>
      <c r="K77" s="35">
        <f t="shared" si="37"/>
        <v>10499881818</v>
      </c>
      <c r="L77" s="35">
        <f t="shared" si="38"/>
        <v>844645039</v>
      </c>
      <c r="M77" s="35">
        <f t="shared" si="35"/>
        <v>11634466908</v>
      </c>
      <c r="N77" s="35">
        <f t="shared" si="36"/>
        <v>289940051</v>
      </c>
    </row>
    <row r="78" spans="1:14">
      <c r="A78" s="23">
        <v>44896</v>
      </c>
      <c r="B78" s="14">
        <v>89.880092676968786</v>
      </c>
      <c r="C78" s="14">
        <v>7.465527681466261</v>
      </c>
      <c r="D78" s="20">
        <f t="shared" si="40"/>
        <v>2.6543796415649581</v>
      </c>
      <c r="F78" s="22">
        <v>604789704</v>
      </c>
      <c r="G78" s="22">
        <v>37029969</v>
      </c>
      <c r="H78" s="21">
        <v>679740623</v>
      </c>
      <c r="I78" s="15">
        <f t="shared" si="39"/>
        <v>37920950</v>
      </c>
      <c r="K78" s="35">
        <f t="shared" si="37"/>
        <v>10200646513</v>
      </c>
      <c r="L78" s="35">
        <f t="shared" si="38"/>
        <v>847275594</v>
      </c>
      <c r="M78" s="35">
        <f t="shared" si="35"/>
        <v>11349173048</v>
      </c>
      <c r="N78" s="35">
        <f t="shared" si="36"/>
        <v>301250941</v>
      </c>
    </row>
    <row r="79" spans="1:14">
      <c r="A79" s="23">
        <v>44927</v>
      </c>
      <c r="B79" s="14">
        <v>89.792006605133452</v>
      </c>
      <c r="C79" s="14">
        <v>7.3326173365251295</v>
      </c>
      <c r="D79" s="20">
        <f t="shared" si="40"/>
        <v>2.8753760583414163</v>
      </c>
      <c r="F79" s="22">
        <v>810716193</v>
      </c>
      <c r="G79" s="22">
        <v>74079593</v>
      </c>
      <c r="H79" s="21">
        <v>937739233</v>
      </c>
      <c r="I79" s="15">
        <f t="shared" si="39"/>
        <v>52943447</v>
      </c>
      <c r="K79" s="35">
        <f t="shared" si="37"/>
        <v>10488829964</v>
      </c>
      <c r="L79" s="35">
        <f t="shared" si="38"/>
        <v>856541460</v>
      </c>
      <c r="M79" s="35">
        <f t="shared" si="35"/>
        <v>11681250022</v>
      </c>
      <c r="N79" s="35">
        <f t="shared" si="36"/>
        <v>335878598</v>
      </c>
    </row>
    <row r="80" spans="1:14">
      <c r="A80" s="23">
        <v>44958</v>
      </c>
      <c r="B80" s="14">
        <v>89.307954907264048</v>
      </c>
      <c r="C80" s="14">
        <v>7.6301706695773284</v>
      </c>
      <c r="D80" s="20">
        <f t="shared" si="40"/>
        <v>3.0618744231586277</v>
      </c>
      <c r="F80" s="22">
        <v>518097898</v>
      </c>
      <c r="G80" s="22">
        <v>127714612</v>
      </c>
      <c r="H80" s="21">
        <v>686722815</v>
      </c>
      <c r="I80" s="15">
        <f t="shared" si="39"/>
        <v>40910305</v>
      </c>
      <c r="K80" s="35">
        <f t="shared" si="37"/>
        <v>10492993901</v>
      </c>
      <c r="L80" s="35">
        <f t="shared" si="38"/>
        <v>896486034</v>
      </c>
      <c r="M80" s="35">
        <f t="shared" si="35"/>
        <v>11749223910</v>
      </c>
      <c r="N80" s="35">
        <f t="shared" si="36"/>
        <v>359743975</v>
      </c>
    </row>
    <row r="81" spans="1:14">
      <c r="A81" s="23">
        <v>44986</v>
      </c>
      <c r="B81" s="14">
        <v>89.085064923696706</v>
      </c>
      <c r="C81" s="14">
        <v>7.1466054162247161</v>
      </c>
      <c r="D81" s="20">
        <f t="shared" si="40"/>
        <v>3.7683296600785781</v>
      </c>
      <c r="F81" s="22">
        <v>725346159</v>
      </c>
      <c r="G81" s="22">
        <v>62235614</v>
      </c>
      <c r="H81" s="21">
        <v>896464440</v>
      </c>
      <c r="I81" s="15">
        <f t="shared" si="39"/>
        <v>108882667</v>
      </c>
      <c r="K81" s="35">
        <f t="shared" si="37"/>
        <v>10515729004</v>
      </c>
      <c r="L81" s="35">
        <f t="shared" si="38"/>
        <v>843595567</v>
      </c>
      <c r="M81" s="35">
        <f t="shared" si="35"/>
        <v>11804143669</v>
      </c>
      <c r="N81" s="35">
        <f t="shared" si="36"/>
        <v>444819098</v>
      </c>
    </row>
    <row r="82" spans="1:14">
      <c r="A82" s="23">
        <v>45017</v>
      </c>
      <c r="B82" s="14">
        <v>87.999577209950147</v>
      </c>
      <c r="C82" s="14">
        <v>7.6310130053638279</v>
      </c>
      <c r="D82" s="20">
        <f t="shared" si="40"/>
        <v>4.3694097846860274</v>
      </c>
      <c r="F82" s="22">
        <v>361208269</v>
      </c>
      <c r="G82" s="22">
        <v>59648530</v>
      </c>
      <c r="H82" s="21">
        <v>508047864</v>
      </c>
      <c r="I82" s="15">
        <f t="shared" si="39"/>
        <v>87191065</v>
      </c>
      <c r="K82" s="35">
        <f t="shared" si="37"/>
        <v>10410411823</v>
      </c>
      <c r="L82" s="35">
        <f t="shared" si="38"/>
        <v>902754201</v>
      </c>
      <c r="M82" s="35">
        <f t="shared" si="35"/>
        <v>11830066384</v>
      </c>
      <c r="N82" s="35">
        <f t="shared" si="36"/>
        <v>516900360</v>
      </c>
    </row>
    <row r="83" spans="1:14">
      <c r="A83" s="23">
        <v>45047</v>
      </c>
      <c r="B83" s="14">
        <v>88.120205835828031</v>
      </c>
      <c r="C83" s="14">
        <v>6.909491006971237</v>
      </c>
      <c r="D83" s="20">
        <f t="shared" si="40"/>
        <v>4.9703031572007319</v>
      </c>
      <c r="F83" s="22">
        <v>347638962</v>
      </c>
      <c r="G83" s="22">
        <v>62497571</v>
      </c>
      <c r="H83" s="21">
        <v>480182078</v>
      </c>
      <c r="I83" s="15">
        <f t="shared" si="39"/>
        <v>70045545</v>
      </c>
      <c r="K83" s="35">
        <f t="shared" si="37"/>
        <v>9990176851</v>
      </c>
      <c r="L83" s="35">
        <f t="shared" si="38"/>
        <v>783328142</v>
      </c>
      <c r="M83" s="35">
        <f t="shared" si="35"/>
        <v>11336984845</v>
      </c>
      <c r="N83" s="35">
        <f t="shared" si="36"/>
        <v>563479852</v>
      </c>
    </row>
    <row r="84" spans="1:14">
      <c r="A84" s="23">
        <v>45078</v>
      </c>
      <c r="B84" s="14">
        <v>87.573322232835181</v>
      </c>
      <c r="C84" s="14">
        <v>6.8717206151884218</v>
      </c>
      <c r="D84" s="20">
        <f t="shared" si="40"/>
        <v>5.5549571519763958</v>
      </c>
      <c r="F84" s="22">
        <v>623665164</v>
      </c>
      <c r="G84" s="22">
        <v>9936932</v>
      </c>
      <c r="H84" s="21">
        <v>699606490</v>
      </c>
      <c r="I84" s="15">
        <f t="shared" si="39"/>
        <v>66004394</v>
      </c>
      <c r="K84" s="35">
        <f t="shared" si="37"/>
        <v>9677935718</v>
      </c>
      <c r="L84" s="35">
        <f t="shared" si="38"/>
        <v>759410157</v>
      </c>
      <c r="M84" s="35">
        <f t="shared" si="35"/>
        <v>11051234206</v>
      </c>
      <c r="N84" s="35">
        <f t="shared" si="36"/>
        <v>613888331</v>
      </c>
    </row>
    <row r="85" spans="1:14">
      <c r="A85" s="23">
        <v>45108</v>
      </c>
      <c r="B85" s="14">
        <v>88.36620072844795</v>
      </c>
      <c r="C85" s="14">
        <v>6.1995761857246423</v>
      </c>
      <c r="D85" s="20">
        <f t="shared" si="40"/>
        <v>5.4342230858274121</v>
      </c>
      <c r="F85" s="22">
        <v>1241009922</v>
      </c>
      <c r="G85" s="22">
        <v>34632455</v>
      </c>
      <c r="H85" s="21">
        <v>1309618840</v>
      </c>
      <c r="I85" s="15">
        <f t="shared" si="39"/>
        <v>33976463</v>
      </c>
      <c r="K85" s="35">
        <f t="shared" si="37"/>
        <v>10122115346</v>
      </c>
      <c r="L85" s="35">
        <f t="shared" si="38"/>
        <v>710145109</v>
      </c>
      <c r="M85" s="35">
        <f t="shared" si="35"/>
        <v>11454733165</v>
      </c>
      <c r="N85" s="35">
        <f t="shared" si="36"/>
        <v>622472710</v>
      </c>
    </row>
    <row r="86" spans="1:14">
      <c r="A86" s="23">
        <v>45139</v>
      </c>
      <c r="B86" s="14">
        <v>88.468880336155863</v>
      </c>
      <c r="C86" s="14">
        <v>5.9976990335721778</v>
      </c>
      <c r="D86" s="20">
        <f t="shared" si="40"/>
        <v>5.5334206302719622</v>
      </c>
      <c r="F86" s="22">
        <v>1139308484</v>
      </c>
      <c r="G86" s="22">
        <v>42600163</v>
      </c>
      <c r="H86" s="21">
        <v>1231825936</v>
      </c>
      <c r="I86" s="15">
        <f t="shared" si="39"/>
        <v>49917289</v>
      </c>
      <c r="K86" s="35">
        <f t="shared" si="37"/>
        <v>10247108132</v>
      </c>
      <c r="L86" s="35">
        <f t="shared" si="38"/>
        <v>694697054</v>
      </c>
      <c r="M86" s="35">
        <f t="shared" si="35"/>
        <v>11582720370</v>
      </c>
      <c r="N86" s="35">
        <f t="shared" si="36"/>
        <v>640915184</v>
      </c>
    </row>
    <row r="87" spans="1:14">
      <c r="A87" s="23">
        <v>45170</v>
      </c>
      <c r="B87" s="14">
        <v>88.275871385420757</v>
      </c>
      <c r="C87" s="14">
        <v>6.0253124362900472</v>
      </c>
      <c r="D87" s="20">
        <f t="shared" si="40"/>
        <v>5.6988161782891922</v>
      </c>
      <c r="F87" s="22">
        <v>1361600996</v>
      </c>
      <c r="G87" s="22">
        <v>65891635</v>
      </c>
      <c r="H87" s="21">
        <v>1495452142</v>
      </c>
      <c r="I87" s="15">
        <f t="shared" si="39"/>
        <v>67959511</v>
      </c>
      <c r="K87" s="35">
        <f t="shared" si="37"/>
        <v>10322091031</v>
      </c>
      <c r="L87" s="35">
        <f t="shared" si="38"/>
        <v>704539332</v>
      </c>
      <c r="M87" s="35">
        <f t="shared" si="35"/>
        <v>11692983673</v>
      </c>
      <c r="N87" s="35">
        <f t="shared" si="36"/>
        <v>666353310</v>
      </c>
    </row>
    <row r="88" spans="1:14">
      <c r="A88" s="23">
        <v>45200</v>
      </c>
      <c r="B88" s="14">
        <v>87.574921707583812</v>
      </c>
      <c r="C88" s="14">
        <v>6.0812576190434404</v>
      </c>
      <c r="D88" s="20">
        <f t="shared" si="40"/>
        <v>6.3438206733727469</v>
      </c>
      <c r="F88" s="22">
        <v>1112392476</v>
      </c>
      <c r="G88" s="22">
        <v>41544905</v>
      </c>
      <c r="H88" s="21">
        <v>1243343295</v>
      </c>
      <c r="I88" s="15">
        <f t="shared" si="39"/>
        <v>89405914</v>
      </c>
      <c r="K88" s="35">
        <f t="shared" si="37"/>
        <v>10117115894</v>
      </c>
      <c r="L88" s="35">
        <f t="shared" si="38"/>
        <v>702538888</v>
      </c>
      <c r="M88" s="35">
        <f t="shared" si="35"/>
        <v>11552522538</v>
      </c>
      <c r="N88" s="35">
        <f t="shared" si="36"/>
        <v>732867756</v>
      </c>
    </row>
    <row r="89" spans="1:14">
      <c r="A89" s="23">
        <v>45231</v>
      </c>
      <c r="B89" s="14">
        <v>87.134336785022839</v>
      </c>
      <c r="C89" s="14">
        <v>5.8940521702482283</v>
      </c>
      <c r="D89" s="20">
        <f t="shared" si="40"/>
        <v>6.971611044728931</v>
      </c>
      <c r="F89" s="22">
        <v>732802089</v>
      </c>
      <c r="G89" s="22">
        <v>30114322</v>
      </c>
      <c r="H89" s="21">
        <v>824139002</v>
      </c>
      <c r="I89" s="15">
        <f t="shared" si="39"/>
        <v>61222591</v>
      </c>
      <c r="K89" s="35">
        <f t="shared" si="37"/>
        <v>9578576316</v>
      </c>
      <c r="L89" s="35">
        <f t="shared" si="38"/>
        <v>647926301</v>
      </c>
      <c r="M89" s="35">
        <f t="shared" si="35"/>
        <v>10992882758</v>
      </c>
      <c r="N89" s="35">
        <f t="shared" si="36"/>
        <v>766380141</v>
      </c>
    </row>
    <row r="90" spans="1:14">
      <c r="A90" s="23">
        <v>45261</v>
      </c>
      <c r="B90" s="14">
        <v>86.862254479911741</v>
      </c>
      <c r="C90" s="14">
        <v>5.8179554615954219</v>
      </c>
      <c r="D90" s="20">
        <f t="shared" si="40"/>
        <v>7.3197900584928419</v>
      </c>
      <c r="F90" s="22">
        <v>345972372</v>
      </c>
      <c r="G90" s="22">
        <v>13332719</v>
      </c>
      <c r="H90" s="21">
        <v>416211255</v>
      </c>
      <c r="I90" s="15">
        <f t="shared" si="39"/>
        <v>56906164</v>
      </c>
      <c r="K90" s="35">
        <f t="shared" si="37"/>
        <v>9319758984</v>
      </c>
      <c r="L90" s="35">
        <f t="shared" si="38"/>
        <v>624229051</v>
      </c>
      <c r="M90" s="35">
        <f t="shared" si="35"/>
        <v>10729353390</v>
      </c>
      <c r="N90" s="35">
        <f t="shared" si="36"/>
        <v>785365355</v>
      </c>
    </row>
    <row r="91" spans="1:14">
      <c r="A91" s="23">
        <v>45292</v>
      </c>
      <c r="B91" s="14">
        <v>86.887289197397095</v>
      </c>
      <c r="C91" s="14">
        <v>5.5685239887085327</v>
      </c>
      <c r="D91" s="20">
        <f t="shared" si="40"/>
        <v>7.5441868138943704</v>
      </c>
      <c r="F91" s="22">
        <v>324357330</v>
      </c>
      <c r="G91" s="22">
        <v>15974781</v>
      </c>
      <c r="H91" s="21">
        <v>374890938</v>
      </c>
      <c r="I91" s="15">
        <f t="shared" si="39"/>
        <v>34558827</v>
      </c>
      <c r="K91" s="35">
        <f t="shared" si="37"/>
        <v>8833400121</v>
      </c>
      <c r="L91" s="35">
        <f t="shared" si="38"/>
        <v>566124239</v>
      </c>
      <c r="M91" s="35">
        <f t="shared" si="35"/>
        <v>10166505095</v>
      </c>
      <c r="N91" s="35">
        <f t="shared" si="36"/>
        <v>766980735</v>
      </c>
    </row>
    <row r="92" spans="1:14">
      <c r="A92" s="23">
        <v>45323</v>
      </c>
      <c r="B92" s="14">
        <v>87.479691645622893</v>
      </c>
      <c r="C92" s="14">
        <v>4.4812852686500628</v>
      </c>
      <c r="D92" s="20">
        <f t="shared" si="40"/>
        <v>8.0390230857270382</v>
      </c>
      <c r="F92" s="22">
        <v>348887095</v>
      </c>
      <c r="G92" s="22">
        <v>5427145</v>
      </c>
      <c r="H92" s="21">
        <v>424445691</v>
      </c>
      <c r="I92" s="15">
        <f t="shared" si="39"/>
        <v>70131451</v>
      </c>
      <c r="K92" s="35">
        <f t="shared" si="37"/>
        <v>8664189318</v>
      </c>
      <c r="L92" s="35">
        <f t="shared" si="38"/>
        <v>443836772</v>
      </c>
      <c r="M92" s="35">
        <f t="shared" si="35"/>
        <v>9904227971</v>
      </c>
      <c r="N92" s="35">
        <f t="shared" si="36"/>
        <v>796201881</v>
      </c>
    </row>
    <row r="93" spans="1:14">
      <c r="A93" s="23">
        <v>45352</v>
      </c>
      <c r="B93" s="14">
        <v>87.683337712801602</v>
      </c>
      <c r="C93" s="14">
        <v>4.3800622099050459</v>
      </c>
      <c r="D93" s="20">
        <f t="shared" si="40"/>
        <v>7.9366000772933489</v>
      </c>
      <c r="F93" s="22">
        <v>167070802</v>
      </c>
      <c r="G93" s="22">
        <v>23315082</v>
      </c>
      <c r="H93" s="21">
        <v>236767858</v>
      </c>
      <c r="I93" s="15">
        <f t="shared" si="39"/>
        <v>46381974</v>
      </c>
      <c r="K93" s="35">
        <f t="shared" si="37"/>
        <v>8105913961</v>
      </c>
      <c r="L93" s="35">
        <f t="shared" si="38"/>
        <v>404916240</v>
      </c>
      <c r="M93" s="35">
        <f t="shared" si="35"/>
        <v>9244531389</v>
      </c>
      <c r="N93" s="35">
        <f t="shared" si="36"/>
        <v>733701188</v>
      </c>
    </row>
    <row r="94" spans="1:14">
      <c r="A94" s="23">
        <v>45383</v>
      </c>
      <c r="B94" s="14">
        <v>88.296573381954502</v>
      </c>
      <c r="C94" s="14">
        <v>4.1797094176958405</v>
      </c>
      <c r="D94" s="20">
        <f t="shared" si="40"/>
        <v>7.5237172003496511</v>
      </c>
      <c r="F94" s="22">
        <v>185901413</v>
      </c>
      <c r="G94" s="22">
        <v>30144743</v>
      </c>
      <c r="H94" s="21">
        <v>245299843</v>
      </c>
      <c r="I94" s="15">
        <f t="shared" si="39"/>
        <v>29253687</v>
      </c>
      <c r="K94" s="35">
        <f t="shared" si="37"/>
        <v>7930607105</v>
      </c>
      <c r="L94" s="35">
        <f t="shared" si="38"/>
        <v>375412453</v>
      </c>
      <c r="M94" s="35">
        <f t="shared" si="35"/>
        <v>8981783368</v>
      </c>
      <c r="N94" s="35">
        <f t="shared" si="36"/>
        <v>675763810</v>
      </c>
    </row>
    <row r="95" spans="1:14">
      <c r="A95" s="23">
        <v>45413</v>
      </c>
      <c r="B95" s="14">
        <v>88.700514868869433</v>
      </c>
      <c r="C95" s="14">
        <v>3.9204507901230348</v>
      </c>
      <c r="D95" s="20">
        <f t="shared" si="40"/>
        <v>7.3790343410075252</v>
      </c>
      <c r="F95" s="22">
        <v>248957723</v>
      </c>
      <c r="G95" s="22">
        <v>33246355</v>
      </c>
      <c r="H95" s="21">
        <v>328026456</v>
      </c>
      <c r="I95" s="15">
        <f t="shared" si="39"/>
        <v>45822378</v>
      </c>
      <c r="K95" s="35">
        <f t="shared" si="37"/>
        <v>7831925866</v>
      </c>
      <c r="L95" s="35">
        <f t="shared" si="38"/>
        <v>346161237</v>
      </c>
      <c r="M95" s="35">
        <f t="shared" si="35"/>
        <v>8829627746</v>
      </c>
      <c r="N95" s="35">
        <f t="shared" si="36"/>
        <v>651540643</v>
      </c>
    </row>
    <row r="96" spans="1:14">
      <c r="A96" s="23">
        <v>45444</v>
      </c>
      <c r="B96" s="14">
        <v>88.141244809482288</v>
      </c>
      <c r="C96" s="14">
        <v>4.3959817390750047</v>
      </c>
      <c r="D96" s="20">
        <f t="shared" si="40"/>
        <v>7.4627734514427004</v>
      </c>
      <c r="F96" s="22">
        <v>152697663</v>
      </c>
      <c r="G96" s="22">
        <v>30898245</v>
      </c>
      <c r="H96" s="21">
        <v>221300249</v>
      </c>
      <c r="I96" s="15">
        <f t="shared" si="39"/>
        <v>37704341</v>
      </c>
      <c r="K96" s="35">
        <f t="shared" si="37"/>
        <v>7360958365</v>
      </c>
      <c r="L96" s="35">
        <f t="shared" si="38"/>
        <v>367122550</v>
      </c>
      <c r="M96" s="35">
        <f t="shared" si="35"/>
        <v>8351321505</v>
      </c>
      <c r="N96" s="35">
        <f t="shared" si="36"/>
        <v>623240590</v>
      </c>
    </row>
    <row r="97" spans="1:14">
      <c r="A97" s="23">
        <v>45474</v>
      </c>
      <c r="B97" s="14">
        <v>86.685142890128446</v>
      </c>
      <c r="C97" s="14">
        <v>4.8690866279405975</v>
      </c>
      <c r="D97" s="20">
        <f t="shared" si="40"/>
        <v>8.4457704819309498</v>
      </c>
      <c r="F97" s="22">
        <v>281006336</v>
      </c>
      <c r="G97" s="22">
        <v>27050217</v>
      </c>
      <c r="H97" s="21">
        <v>342438627</v>
      </c>
      <c r="I97" s="15">
        <f t="shared" si="39"/>
        <v>34382074</v>
      </c>
      <c r="K97" s="35">
        <f t="shared" si="37"/>
        <v>6400954779</v>
      </c>
      <c r="L97" s="35">
        <f t="shared" si="38"/>
        <v>359540312</v>
      </c>
      <c r="M97" s="35">
        <f t="shared" si="35"/>
        <v>7384141292</v>
      </c>
      <c r="N97" s="35">
        <f t="shared" si="36"/>
        <v>623646201</v>
      </c>
    </row>
    <row r="98" spans="1:14">
      <c r="A98" s="23">
        <v>45505</v>
      </c>
      <c r="B98" s="14">
        <v>85.323130938867706</v>
      </c>
      <c r="C98" s="14">
        <v>5.5505635258187658</v>
      </c>
      <c r="D98" s="20">
        <f t="shared" si="40"/>
        <v>9.1263055353135343</v>
      </c>
      <c r="F98" s="22">
        <v>622025377</v>
      </c>
      <c r="G98" s="22">
        <v>65812957</v>
      </c>
      <c r="H98" s="21">
        <v>743436455</v>
      </c>
      <c r="I98" s="15">
        <f t="shared" si="39"/>
        <v>55598121</v>
      </c>
      <c r="K98" s="35">
        <f t="shared" si="37"/>
        <v>5883671672</v>
      </c>
      <c r="L98" s="35">
        <f t="shared" si="38"/>
        <v>382753106</v>
      </c>
      <c r="M98" s="35">
        <f t="shared" si="35"/>
        <v>6895751811</v>
      </c>
      <c r="N98" s="35">
        <f t="shared" si="36"/>
        <v>629327033</v>
      </c>
    </row>
    <row r="99" spans="1:14">
      <c r="A99" s="23">
        <v>45536</v>
      </c>
      <c r="B99" s="14">
        <v>84.51269124752055</v>
      </c>
      <c r="C99" s="14">
        <v>5.5291953757037628</v>
      </c>
      <c r="D99" s="20">
        <f t="shared" si="40"/>
        <v>9.9581133767756853</v>
      </c>
      <c r="F99" s="22">
        <v>858286019</v>
      </c>
      <c r="G99" s="22">
        <v>35145345</v>
      </c>
      <c r="H99" s="21">
        <v>966031843</v>
      </c>
      <c r="I99" s="15">
        <f t="shared" si="39"/>
        <v>72600479</v>
      </c>
      <c r="K99" s="35">
        <f t="shared" si="37"/>
        <v>5380356695</v>
      </c>
      <c r="L99" s="35">
        <f t="shared" si="38"/>
        <v>352006816</v>
      </c>
      <c r="M99" s="35">
        <f t="shared" si="35"/>
        <v>6366331512</v>
      </c>
      <c r="N99" s="35">
        <f t="shared" si="36"/>
        <v>633968001</v>
      </c>
    </row>
    <row r="100" spans="1:14">
      <c r="A100" s="23">
        <v>45566</v>
      </c>
      <c r="B100" s="14">
        <v>83.928062209339998</v>
      </c>
      <c r="C100" s="14">
        <v>5.7283092357289958</v>
      </c>
      <c r="D100" s="20">
        <f t="shared" si="40"/>
        <v>10.343628554931001</v>
      </c>
      <c r="F100" s="22">
        <v>696964048</v>
      </c>
      <c r="G100" s="22">
        <v>28407398</v>
      </c>
      <c r="H100" s="21">
        <v>792706417</v>
      </c>
      <c r="I100" s="15">
        <f t="shared" si="39"/>
        <v>67334971</v>
      </c>
      <c r="K100" s="35">
        <f t="shared" si="37"/>
        <v>4964928267</v>
      </c>
      <c r="L100" s="35">
        <f t="shared" si="38"/>
        <v>338869309</v>
      </c>
      <c r="M100" s="35">
        <f t="shared" si="35"/>
        <v>5915694634</v>
      </c>
      <c r="N100" s="35">
        <f t="shared" si="36"/>
        <v>611897058</v>
      </c>
    </row>
    <row r="101" spans="1:14">
      <c r="A101" s="23">
        <v>45597</v>
      </c>
      <c r="B101" s="14">
        <v>84.416709206486416</v>
      </c>
      <c r="C101" s="14">
        <v>5.5712846417996253</v>
      </c>
      <c r="D101" s="20">
        <f t="shared" si="40"/>
        <v>10.012006151713962</v>
      </c>
      <c r="F101" s="22">
        <v>755690814</v>
      </c>
      <c r="G101" s="22">
        <v>20428044</v>
      </c>
      <c r="H101" s="21">
        <v>817010193</v>
      </c>
      <c r="I101" s="15">
        <f t="shared" si="39"/>
        <v>40891335</v>
      </c>
      <c r="K101" s="35">
        <f t="shared" si="37"/>
        <v>4987816992</v>
      </c>
      <c r="L101" s="35">
        <f t="shared" si="38"/>
        <v>329183031</v>
      </c>
      <c r="M101" s="35">
        <f t="shared" si="35"/>
        <v>5908565825</v>
      </c>
      <c r="N101" s="35">
        <f t="shared" si="36"/>
        <v>591565802</v>
      </c>
    </row>
    <row r="102" spans="1:14">
      <c r="A102" s="23">
        <v>45627</v>
      </c>
      <c r="B102" s="14">
        <v>86.116305795059318</v>
      </c>
      <c r="C102" s="14">
        <v>5.1747729524610948</v>
      </c>
      <c r="D102" s="20">
        <f t="shared" si="40"/>
        <v>8.708921252479584</v>
      </c>
      <c r="F102" s="22">
        <v>1007443241</v>
      </c>
      <c r="G102" s="22">
        <v>23618291</v>
      </c>
      <c r="H102" s="21">
        <v>1067713082</v>
      </c>
      <c r="I102" s="15">
        <f t="shared" si="39"/>
        <v>36651550</v>
      </c>
      <c r="K102" s="35">
        <f t="shared" si="37"/>
        <v>5649287861</v>
      </c>
      <c r="L102" s="35">
        <f t="shared" si="38"/>
        <v>339468603</v>
      </c>
      <c r="M102" s="35">
        <f t="shared" si="35"/>
        <v>6560067652</v>
      </c>
      <c r="N102" s="35">
        <f t="shared" si="36"/>
        <v>571311188</v>
      </c>
    </row>
    <row r="103" spans="1:14">
      <c r="A103" s="23">
        <v>45658</v>
      </c>
      <c r="B103" s="14">
        <v>86.734787291304841</v>
      </c>
      <c r="C103" s="14">
        <v>5.0824816484037552</v>
      </c>
      <c r="D103" s="20">
        <f t="shared" si="40"/>
        <v>8.1827310602914025</v>
      </c>
      <c r="F103" s="22">
        <v>665210020</v>
      </c>
      <c r="G103" s="22">
        <v>27516198</v>
      </c>
      <c r="H103" s="21">
        <v>721096609</v>
      </c>
      <c r="I103" s="15">
        <f t="shared" ref="I103:I114" si="41">H103-F103-G103</f>
        <v>28370391</v>
      </c>
      <c r="K103" s="35">
        <f t="shared" si="37"/>
        <v>5990140551</v>
      </c>
      <c r="L103" s="35">
        <f t="shared" si="38"/>
        <v>351010020</v>
      </c>
      <c r="M103" s="35">
        <f t="shared" si="35"/>
        <v>6906273323</v>
      </c>
      <c r="N103" s="35">
        <f t="shared" si="36"/>
        <v>565122752</v>
      </c>
    </row>
    <row r="104" spans="1:14">
      <c r="A104" s="23">
        <v>45689</v>
      </c>
      <c r="B104" s="14">
        <v>86.860087605073701</v>
      </c>
      <c r="C104" s="14">
        <v>5.3723023296633157</v>
      </c>
      <c r="D104" s="20">
        <f>100-SUM(B104:C104)</f>
        <v>7.7676100652629856</v>
      </c>
      <c r="F104" s="22">
        <v>152870403</v>
      </c>
      <c r="G104" s="22">
        <v>12784080</v>
      </c>
      <c r="H104" s="21">
        <v>188812490</v>
      </c>
      <c r="I104" s="15">
        <f t="shared" si="41"/>
        <v>23158007</v>
      </c>
      <c r="K104" s="35">
        <f t="shared" si="37"/>
        <v>5794123859</v>
      </c>
      <c r="L104" s="35">
        <f t="shared" si="38"/>
        <v>358366955</v>
      </c>
      <c r="M104" s="35">
        <f t="shared" si="35"/>
        <v>6670640122</v>
      </c>
      <c r="N104" s="35">
        <f t="shared" si="36"/>
        <v>518149308</v>
      </c>
    </row>
    <row r="105" spans="1:14">
      <c r="A105" s="23">
        <v>45717</v>
      </c>
      <c r="B105" s="14">
        <v>84.388251700642272</v>
      </c>
      <c r="C105" s="14">
        <v>7.2604405720134197</v>
      </c>
      <c r="D105" s="20">
        <f t="shared" si="40"/>
        <v>8.3513077273443059</v>
      </c>
      <c r="F105" s="22">
        <v>114865523</v>
      </c>
      <c r="G105" s="22">
        <v>158960715</v>
      </c>
      <c r="H105" s="21">
        <v>370295132</v>
      </c>
      <c r="I105" s="15">
        <f t="shared" si="41"/>
        <v>96468894</v>
      </c>
      <c r="K105" s="35">
        <f t="shared" si="37"/>
        <v>5741918580</v>
      </c>
      <c r="L105" s="35">
        <f t="shared" si="38"/>
        <v>494012588</v>
      </c>
      <c r="M105" s="35">
        <f t="shared" si="35"/>
        <v>6804167396</v>
      </c>
      <c r="N105" s="35">
        <f t="shared" si="36"/>
        <v>568236228</v>
      </c>
    </row>
    <row r="106" spans="1:14">
      <c r="A106" s="23">
        <v>45748</v>
      </c>
      <c r="B106" s="14">
        <v>82.934711451647672</v>
      </c>
      <c r="C106" s="14">
        <v>8.3123597083969649</v>
      </c>
      <c r="D106" s="20">
        <f t="shared" si="40"/>
        <v>8.7529288399553593</v>
      </c>
      <c r="F106" s="22">
        <v>140490192</v>
      </c>
      <c r="G106" s="22">
        <v>107080283</v>
      </c>
      <c r="H106" s="21">
        <v>309797074</v>
      </c>
      <c r="I106" s="15">
        <f t="shared" si="41"/>
        <v>62226599</v>
      </c>
      <c r="K106" s="35">
        <f t="shared" si="37"/>
        <v>5696507359</v>
      </c>
      <c r="L106" s="35">
        <f t="shared" si="38"/>
        <v>570948128</v>
      </c>
      <c r="M106" s="35">
        <f t="shared" si="35"/>
        <v>6868664627</v>
      </c>
      <c r="N106" s="35">
        <f t="shared" si="36"/>
        <v>601209140</v>
      </c>
    </row>
    <row r="107" spans="1:14">
      <c r="A107" s="23">
        <v>45778</v>
      </c>
      <c r="B107" s="14">
        <v>79.265432922377869</v>
      </c>
      <c r="C107" s="14">
        <v>11.616620861902136</v>
      </c>
      <c r="D107" s="20">
        <f t="shared" si="40"/>
        <v>9.1179462157199964</v>
      </c>
      <c r="F107" s="22">
        <v>102073269</v>
      </c>
      <c r="G107" s="22">
        <v>275614484</v>
      </c>
      <c r="H107" s="21">
        <v>460678614</v>
      </c>
      <c r="I107" s="15">
        <f t="shared" si="41"/>
        <v>82990861</v>
      </c>
      <c r="K107" s="35">
        <f t="shared" si="37"/>
        <v>5549622905</v>
      </c>
      <c r="L107" s="35">
        <f t="shared" si="38"/>
        <v>813316257</v>
      </c>
      <c r="M107" s="35">
        <f t="shared" si="35"/>
        <v>7001316785</v>
      </c>
      <c r="N107" s="35">
        <f t="shared" si="36"/>
        <v>638377623</v>
      </c>
    </row>
    <row r="108" spans="1:14">
      <c r="A108" s="23">
        <v>45809</v>
      </c>
      <c r="B108" s="14">
        <v>74.324695136916972</v>
      </c>
      <c r="C108" s="14">
        <v>16.123239723842406</v>
      </c>
      <c r="D108" s="20">
        <f t="shared" si="40"/>
        <v>9.5520651392406251</v>
      </c>
      <c r="F108" s="22">
        <v>68448862</v>
      </c>
      <c r="G108" s="22">
        <v>403184387</v>
      </c>
      <c r="H108" s="21">
        <v>573357712</v>
      </c>
      <c r="I108" s="15">
        <f t="shared" si="41"/>
        <v>101724463</v>
      </c>
      <c r="K108" s="35">
        <f t="shared" si="37"/>
        <v>5465374104</v>
      </c>
      <c r="L108" s="35">
        <f t="shared" si="38"/>
        <v>1185602399</v>
      </c>
      <c r="M108" s="35">
        <f t="shared" si="35"/>
        <v>7353374248</v>
      </c>
      <c r="N108" s="35">
        <f t="shared" si="36"/>
        <v>702397745</v>
      </c>
    </row>
    <row r="109" spans="1:14">
      <c r="A109" s="23">
        <v>45839</v>
      </c>
      <c r="B109" s="14">
        <v>69.013562946127024</v>
      </c>
      <c r="C109" s="14">
        <v>20.027689076383098</v>
      </c>
      <c r="D109" s="20">
        <f>100-SUM(B109:C109)</f>
        <v>10.958747977489878</v>
      </c>
      <c r="F109" s="22">
        <v>41596280</v>
      </c>
      <c r="G109" s="22">
        <v>358019034</v>
      </c>
      <c r="H109" s="21">
        <v>561436645</v>
      </c>
      <c r="I109" s="15">
        <f t="shared" si="41"/>
        <v>161821331</v>
      </c>
      <c r="K109" s="35">
        <f t="shared" si="37"/>
        <v>5225964048</v>
      </c>
      <c r="L109" s="35">
        <f t="shared" si="38"/>
        <v>1516571216</v>
      </c>
      <c r="M109" s="35">
        <f t="shared" si="35"/>
        <v>7572372266</v>
      </c>
      <c r="N109" s="35">
        <f t="shared" si="36"/>
        <v>829837002</v>
      </c>
    </row>
    <row r="110" spans="1:14">
      <c r="A110" s="23">
        <v>45870</v>
      </c>
      <c r="B110" s="14">
        <v>62.411226274156029</v>
      </c>
      <c r="C110" s="14">
        <v>25.486287857822308</v>
      </c>
      <c r="D110" s="20">
        <f t="shared" si="40"/>
        <v>12.10248586802166</v>
      </c>
      <c r="F110" s="22">
        <v>40947563</v>
      </c>
      <c r="G110" s="22">
        <v>446030423</v>
      </c>
      <c r="H110" s="21">
        <v>613452431</v>
      </c>
      <c r="I110" s="15">
        <f t="shared" si="41"/>
        <v>126474445</v>
      </c>
      <c r="K110" s="35">
        <f t="shared" si="37"/>
        <v>4644886234</v>
      </c>
      <c r="L110" s="35">
        <f t="shared" si="38"/>
        <v>1896788682</v>
      </c>
      <c r="M110" s="35">
        <f t="shared" si="35"/>
        <v>7442388242</v>
      </c>
      <c r="N110" s="35">
        <f t="shared" si="36"/>
        <v>900713326</v>
      </c>
    </row>
    <row r="111" spans="1:14">
      <c r="A111" s="23">
        <v>45901</v>
      </c>
      <c r="B111" s="14">
        <v>53.690973015933771</v>
      </c>
      <c r="C111" s="14">
        <v>33.295070352573624</v>
      </c>
      <c r="D111" s="20">
        <f t="shared" si="40"/>
        <v>13.013956631492604</v>
      </c>
      <c r="F111" s="22">
        <v>72798054</v>
      </c>
      <c r="G111" s="22">
        <v>531662831</v>
      </c>
      <c r="H111" s="21">
        <v>711812782</v>
      </c>
      <c r="I111" s="15">
        <f t="shared" si="41"/>
        <v>107351897</v>
      </c>
      <c r="K111" s="35">
        <f t="shared" si="37"/>
        <v>3859398269</v>
      </c>
      <c r="L111" s="35">
        <f t="shared" si="38"/>
        <v>2393306168</v>
      </c>
      <c r="M111" s="35">
        <f t="shared" si="35"/>
        <v>7188169181</v>
      </c>
      <c r="N111" s="35">
        <f t="shared" si="36"/>
        <v>935464744</v>
      </c>
    </row>
    <row r="112" spans="1:14">
      <c r="A112" s="23">
        <v>45931</v>
      </c>
      <c r="B112" s="14">
        <v>45.868371765222285</v>
      </c>
      <c r="C112" s="14">
        <v>40.048027403875849</v>
      </c>
      <c r="D112" s="20">
        <f t="shared" si="40"/>
        <v>14.083600830901872</v>
      </c>
      <c r="F112" s="22">
        <v>118757713</v>
      </c>
      <c r="G112" s="22">
        <v>499935089</v>
      </c>
      <c r="H112" s="21">
        <v>758032612</v>
      </c>
      <c r="I112" s="15">
        <f t="shared" si="41"/>
        <v>139339810</v>
      </c>
      <c r="K112" s="35">
        <f t="shared" ref="K112:K113" si="42">SUM(F101:F112)</f>
        <v>3281191934</v>
      </c>
      <c r="L112" s="35">
        <f t="shared" ref="L112:L113" si="43">SUM(G101:G112)</f>
        <v>2864833859</v>
      </c>
      <c r="M112" s="35">
        <f t="shared" ref="M112:M113" si="44">SUM(H101:H112)</f>
        <v>7153495376</v>
      </c>
      <c r="N112" s="35">
        <f t="shared" ref="N112:N113" si="45">SUM(I101:I112)</f>
        <v>1007469583</v>
      </c>
    </row>
    <row r="113" spans="1:14">
      <c r="A113" s="23">
        <v>45962</v>
      </c>
      <c r="B113" s="14">
        <v>36.094031297960896</v>
      </c>
      <c r="C113" s="14">
        <v>47.608527851278453</v>
      </c>
      <c r="D113" s="20">
        <f t="shared" si="40"/>
        <v>16.297440850760651</v>
      </c>
      <c r="F113" s="22">
        <v>69849198</v>
      </c>
      <c r="G113" s="22">
        <v>578897248</v>
      </c>
      <c r="H113" s="21">
        <v>854039574</v>
      </c>
      <c r="I113" s="15">
        <f t="shared" si="41"/>
        <v>205293128</v>
      </c>
      <c r="K113" s="35">
        <f t="shared" si="42"/>
        <v>2595350318</v>
      </c>
      <c r="L113" s="35">
        <f t="shared" si="43"/>
        <v>3423303063</v>
      </c>
      <c r="M113" s="35">
        <f t="shared" si="44"/>
        <v>7190524757</v>
      </c>
      <c r="N113" s="35">
        <f t="shared" si="45"/>
        <v>1171871376</v>
      </c>
    </row>
    <row r="114" spans="1:14">
      <c r="A114" s="23">
        <v>45992</v>
      </c>
      <c r="B114" s="10">
        <v>24</v>
      </c>
      <c r="C114" s="10">
        <v>56</v>
      </c>
      <c r="D114" s="20">
        <f t="shared" si="40"/>
        <v>20</v>
      </c>
      <c r="F114" s="15">
        <v>36974302</v>
      </c>
      <c r="G114" s="15">
        <v>326404986</v>
      </c>
      <c r="H114" s="15">
        <v>533418591</v>
      </c>
      <c r="I114" s="15">
        <f t="shared" si="41"/>
        <v>170039303</v>
      </c>
      <c r="K114" s="35">
        <f>SUM(F103:F114)</f>
        <v>1624881379</v>
      </c>
      <c r="L114" s="35">
        <f t="shared" ref="L114:N114" si="46">SUM(G103:G114)</f>
        <v>3726089758</v>
      </c>
      <c r="M114" s="35">
        <f t="shared" si="46"/>
        <v>6656230266</v>
      </c>
      <c r="N114" s="35">
        <f t="shared" si="46"/>
        <v>1305259129</v>
      </c>
    </row>
  </sheetData>
  <mergeCells count="1">
    <mergeCell ref="K5:N5"/>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1ECE610C9FA4B4B976DD6842F9EAF74" ma:contentTypeVersion="15" ma:contentTypeDescription="Create a new document." ma:contentTypeScope="" ma:versionID="6bda4c9877b53420054041aa20abb2be">
  <xsd:schema xmlns:xsd="http://www.w3.org/2001/XMLSchema" xmlns:xs="http://www.w3.org/2001/XMLSchema" xmlns:p="http://schemas.microsoft.com/office/2006/metadata/properties" xmlns:ns2="f0c2ac21-f850-4555-8afd-fd732a9ecf25" xmlns:ns3="d77f725d-68ba-43bc-9e4e-ba441aacaca8" targetNamespace="http://schemas.microsoft.com/office/2006/metadata/properties" ma:root="true" ma:fieldsID="346a8edcf48397d0d93cab7a61556f64" ns2:_="" ns3:_="">
    <xsd:import namespace="f0c2ac21-f850-4555-8afd-fd732a9ecf25"/>
    <xsd:import namespace="d77f725d-68ba-43bc-9e4e-ba441aacaca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c2ac21-f850-4555-8afd-fd732a9ecf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44f2dfca-e4a2-46eb-a53e-58fba36a99fa"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77f725d-68ba-43bc-9e4e-ba441aacaca8"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44fcbaf-bf47-47e6-889b-e62392169802}" ma:internalName="TaxCatchAll" ma:showField="CatchAllData" ma:web="d77f725d-68ba-43bc-9e4e-ba441aacaca8">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77f725d-68ba-43bc-9e4e-ba441aacaca8" xsi:nil="true"/>
    <lcf76f155ced4ddcb4097134ff3c332f xmlns="f0c2ac21-f850-4555-8afd-fd732a9ecf2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D81837D-3839-4EBD-92C4-AB5059663FF7}"/>
</file>

<file path=customXml/itemProps2.xml><?xml version="1.0" encoding="utf-8"?>
<ds:datastoreItem xmlns:ds="http://schemas.openxmlformats.org/officeDocument/2006/customXml" ds:itemID="{90BAEB09-D4D4-4454-A5C8-B3FA34E3CBA5}"/>
</file>

<file path=customXml/itemProps3.xml><?xml version="1.0" encoding="utf-8"?>
<ds:datastoreItem xmlns:ds="http://schemas.openxmlformats.org/officeDocument/2006/customXml" ds:itemID="{F5998465-9EE9-46E3-B71C-ED587246AC1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Ashley Singh</dc:creator>
  <cp:keywords/>
  <dc:description/>
  <cp:lastModifiedBy>Samantha Elbouez</cp:lastModifiedBy>
  <cp:revision/>
  <dcterms:created xsi:type="dcterms:W3CDTF">2026-02-19T22:51:42Z</dcterms:created>
  <dcterms:modified xsi:type="dcterms:W3CDTF">2026-03-11T20:56:00Z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0x010100F1ECE610C9FA4B4B976DD6842F9EAF74</vt:lpwstr>
  </property>
  <property fmtid="{D5CDD505-2E9C-101B-9397-08002B2CF9AE}" pid="3" name="MediaServiceImageTags">
    <vt:lpwstr/>
  </property>
</Properties>
</file>