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reg.Auclair\Downloads\"/>
    </mc:Choice>
  </mc:AlternateContent>
  <xr:revisionPtr revIDLastSave="0" documentId="13_ncr:1_{298D36BE-8A8D-4209-B906-18FF32D52A64}" xr6:coauthVersionLast="47" xr6:coauthVersionMax="47" xr10:uidLastSave="{00000000-0000-0000-0000-000000000000}"/>
  <bookViews>
    <workbookView xWindow="28680" yWindow="-120" windowWidth="29040" windowHeight="15720" xr2:uid="{C1776058-BB06-4CE9-A197-983471EF7281}"/>
  </bookViews>
  <sheets>
    <sheet name="China US time serie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D18" i="4" s="1"/>
  <c r="E18" i="4" s="1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BM25" i="4"/>
  <c r="BM26" i="4" s="1"/>
  <c r="BL25" i="4"/>
  <c r="BL26" i="4" s="1"/>
  <c r="BK25" i="4"/>
  <c r="BK26" i="4" s="1"/>
  <c r="BJ25" i="4"/>
  <c r="BJ26" i="4" s="1"/>
  <c r="BI25" i="4"/>
  <c r="BI26" i="4" s="1"/>
  <c r="BH25" i="4"/>
  <c r="BH26" i="4" s="1"/>
  <c r="BG25" i="4"/>
  <c r="BG26" i="4" s="1"/>
  <c r="BF25" i="4"/>
  <c r="BF26" i="4" s="1"/>
  <c r="BE25" i="4"/>
  <c r="BE26" i="4" s="1"/>
  <c r="BD25" i="4"/>
  <c r="BD26" i="4" s="1"/>
  <c r="BC25" i="4"/>
  <c r="BC26" i="4" s="1"/>
  <c r="BB25" i="4"/>
  <c r="BB26" i="4" s="1"/>
  <c r="BA25" i="4"/>
  <c r="BA26" i="4" s="1"/>
  <c r="AZ25" i="4"/>
  <c r="AZ26" i="4" s="1"/>
  <c r="AY25" i="4"/>
  <c r="AY26" i="4" s="1"/>
  <c r="AX25" i="4"/>
  <c r="AX26" i="4" s="1"/>
  <c r="AW25" i="4"/>
  <c r="AW26" i="4" s="1"/>
  <c r="AV25" i="4"/>
  <c r="AV26" i="4" s="1"/>
  <c r="AU25" i="4"/>
  <c r="AU26" i="4" s="1"/>
  <c r="AT25" i="4"/>
  <c r="AT26" i="4" s="1"/>
  <c r="AS25" i="4"/>
  <c r="AS26" i="4" s="1"/>
  <c r="AR25" i="4"/>
  <c r="AR26" i="4" s="1"/>
  <c r="AQ25" i="4"/>
  <c r="AQ26" i="4" s="1"/>
  <c r="AP25" i="4"/>
  <c r="AP26" i="4" s="1"/>
  <c r="AO25" i="4"/>
  <c r="AO26" i="4" s="1"/>
  <c r="AN25" i="4"/>
  <c r="AN26" i="4" s="1"/>
  <c r="AM25" i="4"/>
  <c r="AM26" i="4" s="1"/>
  <c r="AL25" i="4"/>
  <c r="AL26" i="4" s="1"/>
  <c r="AK25" i="4"/>
  <c r="AK26" i="4" s="1"/>
  <c r="AJ25" i="4"/>
  <c r="AJ26" i="4" s="1"/>
  <c r="AI25" i="4"/>
  <c r="AI26" i="4" s="1"/>
  <c r="AH25" i="4"/>
  <c r="AH26" i="4" s="1"/>
  <c r="AG25" i="4"/>
  <c r="AG26" i="4" s="1"/>
  <c r="AF25" i="4"/>
  <c r="AF26" i="4" s="1"/>
  <c r="AE25" i="4"/>
  <c r="AE26" i="4" s="1"/>
  <c r="AD25" i="4"/>
  <c r="AD26" i="4" s="1"/>
  <c r="AC25" i="4"/>
  <c r="AC26" i="4" s="1"/>
  <c r="AB25" i="4"/>
  <c r="AB26" i="4" s="1"/>
  <c r="AA25" i="4"/>
  <c r="AA26" i="4" s="1"/>
  <c r="Z25" i="4"/>
  <c r="Z26" i="4" s="1"/>
  <c r="Y25" i="4"/>
  <c r="Y26" i="4" s="1"/>
  <c r="X25" i="4"/>
  <c r="X26" i="4" s="1"/>
  <c r="W25" i="4"/>
  <c r="W26" i="4" s="1"/>
  <c r="V25" i="4"/>
  <c r="V26" i="4" s="1"/>
  <c r="U25" i="4"/>
  <c r="U26" i="4" s="1"/>
  <c r="T25" i="4"/>
  <c r="T26" i="4" s="1"/>
  <c r="S25" i="4"/>
  <c r="S26" i="4" s="1"/>
  <c r="R25" i="4"/>
  <c r="R26" i="4" s="1"/>
  <c r="Q25" i="4"/>
  <c r="Q26" i="4" s="1"/>
  <c r="P25" i="4"/>
  <c r="P26" i="4" s="1"/>
  <c r="O25" i="4"/>
  <c r="O26" i="4" s="1"/>
  <c r="N25" i="4"/>
  <c r="N26" i="4" s="1"/>
  <c r="M25" i="4"/>
  <c r="M26" i="4" s="1"/>
  <c r="L25" i="4"/>
  <c r="L26" i="4" s="1"/>
  <c r="K25" i="4"/>
  <c r="K26" i="4" s="1"/>
  <c r="J25" i="4"/>
  <c r="J26" i="4" s="1"/>
  <c r="I25" i="4"/>
  <c r="I26" i="4" s="1"/>
  <c r="H25" i="4"/>
  <c r="H26" i="4" s="1"/>
  <c r="G25" i="4"/>
  <c r="G26" i="4" s="1"/>
  <c r="F25" i="4"/>
  <c r="F26" i="4" s="1"/>
  <c r="E25" i="4"/>
  <c r="E26" i="4" s="1"/>
  <c r="D25" i="4"/>
  <c r="D26" i="4" s="1"/>
  <c r="C25" i="4"/>
  <c r="C26" i="4" s="1"/>
  <c r="B25" i="4"/>
  <c r="B26" i="4" s="1"/>
  <c r="BM21" i="4"/>
  <c r="BM22" i="4" s="1"/>
  <c r="BM28" i="4" s="1"/>
  <c r="BL21" i="4"/>
  <c r="BL22" i="4" s="1"/>
  <c r="BK21" i="4"/>
  <c r="BK22" i="4" s="1"/>
  <c r="BJ21" i="4"/>
  <c r="BJ22" i="4" s="1"/>
  <c r="BI21" i="4"/>
  <c r="BI22" i="4" s="1"/>
  <c r="BI28" i="4" s="1"/>
  <c r="BH21" i="4"/>
  <c r="BH22" i="4" s="1"/>
  <c r="BG21" i="4"/>
  <c r="BG22" i="4" s="1"/>
  <c r="BF21" i="4"/>
  <c r="BF22" i="4" s="1"/>
  <c r="BE21" i="4"/>
  <c r="BE22" i="4" s="1"/>
  <c r="BE28" i="4" s="1"/>
  <c r="BD21" i="4"/>
  <c r="BD22" i="4" s="1"/>
  <c r="BC21" i="4"/>
  <c r="BC22" i="4" s="1"/>
  <c r="BB21" i="4"/>
  <c r="BB22" i="4" s="1"/>
  <c r="BA21" i="4"/>
  <c r="BA22" i="4" s="1"/>
  <c r="BA28" i="4" s="1"/>
  <c r="AZ21" i="4"/>
  <c r="AZ22" i="4" s="1"/>
  <c r="AY21" i="4"/>
  <c r="AY22" i="4" s="1"/>
  <c r="AX21" i="4"/>
  <c r="AX22" i="4" s="1"/>
  <c r="AX28" i="4" s="1"/>
  <c r="AW21" i="4"/>
  <c r="AW22" i="4" s="1"/>
  <c r="AW28" i="4" s="1"/>
  <c r="AV21" i="4"/>
  <c r="AV22" i="4" s="1"/>
  <c r="AU21" i="4"/>
  <c r="AU22" i="4" s="1"/>
  <c r="AT21" i="4"/>
  <c r="AT22" i="4" s="1"/>
  <c r="AS21" i="4"/>
  <c r="AS22" i="4" s="1"/>
  <c r="AS28" i="4" s="1"/>
  <c r="AR21" i="4"/>
  <c r="AR22" i="4" s="1"/>
  <c r="AQ21" i="4"/>
  <c r="AQ22" i="4" s="1"/>
  <c r="AQ28" i="4" s="1"/>
  <c r="AP21" i="4"/>
  <c r="AP22" i="4" s="1"/>
  <c r="AO21" i="4"/>
  <c r="AO22" i="4" s="1"/>
  <c r="AO28" i="4" s="1"/>
  <c r="AN21" i="4"/>
  <c r="AN22" i="4" s="1"/>
  <c r="AM21" i="4"/>
  <c r="AM22" i="4" s="1"/>
  <c r="AL21" i="4"/>
  <c r="AL22" i="4" s="1"/>
  <c r="AK21" i="4"/>
  <c r="AK22" i="4" s="1"/>
  <c r="AK28" i="4" s="1"/>
  <c r="AJ21" i="4"/>
  <c r="AJ22" i="4" s="1"/>
  <c r="AI21" i="4"/>
  <c r="AI22" i="4" s="1"/>
  <c r="AH21" i="4"/>
  <c r="AH22" i="4" s="1"/>
  <c r="AH28" i="4" s="1"/>
  <c r="AG21" i="4"/>
  <c r="AG22" i="4" s="1"/>
  <c r="AG28" i="4" s="1"/>
  <c r="AF21" i="4"/>
  <c r="AF22" i="4" s="1"/>
  <c r="AE21" i="4"/>
  <c r="AE22" i="4" s="1"/>
  <c r="AD21" i="4"/>
  <c r="AD22" i="4" s="1"/>
  <c r="AC21" i="4"/>
  <c r="AC22" i="4" s="1"/>
  <c r="AC28" i="4" s="1"/>
  <c r="AB21" i="4"/>
  <c r="AB22" i="4" s="1"/>
  <c r="AA21" i="4"/>
  <c r="AA22" i="4" s="1"/>
  <c r="Z21" i="4"/>
  <c r="Z22" i="4" s="1"/>
  <c r="Y21" i="4"/>
  <c r="Y22" i="4" s="1"/>
  <c r="Y28" i="4" s="1"/>
  <c r="X21" i="4"/>
  <c r="X22" i="4" s="1"/>
  <c r="W21" i="4"/>
  <c r="W22" i="4" s="1"/>
  <c r="V21" i="4"/>
  <c r="V22" i="4" s="1"/>
  <c r="U21" i="4"/>
  <c r="U22" i="4" s="1"/>
  <c r="U28" i="4" s="1"/>
  <c r="T21" i="4"/>
  <c r="T22" i="4" s="1"/>
  <c r="S21" i="4"/>
  <c r="S22" i="4" s="1"/>
  <c r="R21" i="4"/>
  <c r="R22" i="4" s="1"/>
  <c r="R28" i="4" s="1"/>
  <c r="Q21" i="4"/>
  <c r="Q22" i="4" s="1"/>
  <c r="Q28" i="4" s="1"/>
  <c r="P21" i="4"/>
  <c r="P22" i="4" s="1"/>
  <c r="P28" i="4" s="1"/>
  <c r="O21" i="4"/>
  <c r="O22" i="4" s="1"/>
  <c r="N21" i="4"/>
  <c r="N22" i="4" s="1"/>
  <c r="M21" i="4"/>
  <c r="M22" i="4" s="1"/>
  <c r="M28" i="4" s="1"/>
  <c r="L21" i="4"/>
  <c r="L22" i="4" s="1"/>
  <c r="K21" i="4"/>
  <c r="K22" i="4" s="1"/>
  <c r="J21" i="4"/>
  <c r="J22" i="4" s="1"/>
  <c r="I21" i="4"/>
  <c r="I22" i="4" s="1"/>
  <c r="I28" i="4" s="1"/>
  <c r="H21" i="4"/>
  <c r="H22" i="4" s="1"/>
  <c r="G21" i="4"/>
  <c r="G22" i="4" s="1"/>
  <c r="F21" i="4"/>
  <c r="F22" i="4" s="1"/>
  <c r="E21" i="4"/>
  <c r="E22" i="4" s="1"/>
  <c r="E28" i="4" s="1"/>
  <c r="D21" i="4"/>
  <c r="D22" i="4" s="1"/>
  <c r="C21" i="4"/>
  <c r="C22" i="4" s="1"/>
  <c r="B21" i="4"/>
  <c r="B22" i="4" s="1"/>
  <c r="B28" i="4" s="1"/>
  <c r="X18" i="4" l="1"/>
  <c r="Y18" i="4" s="1"/>
  <c r="Z18" i="4" s="1"/>
  <c r="AA18" i="4" s="1"/>
  <c r="AB18" i="4" s="1"/>
  <c r="AC18" i="4" s="1"/>
  <c r="AD18" i="4" s="1"/>
  <c r="AE18" i="4" s="1"/>
  <c r="AF18" i="4" s="1"/>
  <c r="AG18" i="4" s="1"/>
  <c r="AH18" i="4" s="1"/>
  <c r="AI18" i="4" s="1"/>
  <c r="AJ18" i="4" s="1"/>
  <c r="AK18" i="4" s="1"/>
  <c r="AL18" i="4" s="1"/>
  <c r="AM18" i="4" s="1"/>
  <c r="AN18" i="4" s="1"/>
  <c r="AO18" i="4" s="1"/>
  <c r="AP18" i="4" s="1"/>
  <c r="AQ18" i="4" s="1"/>
  <c r="AR18" i="4" s="1"/>
  <c r="AS18" i="4" s="1"/>
  <c r="AT18" i="4" s="1"/>
  <c r="AU18" i="4" s="1"/>
  <c r="AV18" i="4" s="1"/>
  <c r="AW18" i="4" s="1"/>
  <c r="AX18" i="4" s="1"/>
  <c r="AY18" i="4" s="1"/>
  <c r="AZ18" i="4" s="1"/>
  <c r="BA18" i="4" s="1"/>
  <c r="BB18" i="4" s="1"/>
  <c r="BC18" i="4" s="1"/>
  <c r="BD18" i="4" s="1"/>
  <c r="BE18" i="4" s="1"/>
  <c r="BF18" i="4" s="1"/>
  <c r="BG18" i="4" s="1"/>
  <c r="BH18" i="4" s="1"/>
  <c r="BI18" i="4" s="1"/>
  <c r="BJ18" i="4" s="1"/>
  <c r="BK18" i="4" s="1"/>
  <c r="BL18" i="4" s="1"/>
  <c r="BM18" i="4" s="1"/>
  <c r="F28" i="4"/>
  <c r="V28" i="4"/>
  <c r="AD28" i="4"/>
  <c r="AL28" i="4"/>
  <c r="AT28" i="4"/>
  <c r="BB28" i="4"/>
  <c r="BJ28" i="4"/>
  <c r="N28" i="4"/>
  <c r="S28" i="4"/>
  <c r="AA28" i="4"/>
  <c r="AI28" i="4"/>
  <c r="AY28" i="4"/>
  <c r="BG28" i="4"/>
  <c r="K28" i="4"/>
  <c r="O28" i="4"/>
  <c r="AE28" i="4"/>
  <c r="AU28" i="4"/>
  <c r="BK28" i="4"/>
  <c r="BF28" i="4"/>
  <c r="J28" i="4"/>
  <c r="G28" i="4"/>
  <c r="H28" i="4"/>
  <c r="BD28" i="4"/>
  <c r="X28" i="4"/>
  <c r="D28" i="4"/>
  <c r="L28" i="4"/>
  <c r="T28" i="4"/>
  <c r="AB28" i="4"/>
  <c r="AJ28" i="4"/>
  <c r="AR28" i="4"/>
  <c r="BH28" i="4"/>
  <c r="AN28" i="4"/>
  <c r="AV28" i="4"/>
  <c r="W28" i="4"/>
  <c r="AM28" i="4"/>
  <c r="BC28" i="4"/>
  <c r="BL28" i="4"/>
  <c r="AF28" i="4"/>
  <c r="Z28" i="4"/>
  <c r="AP28" i="4"/>
  <c r="C28" i="4"/>
  <c r="AZ28" i="4"/>
</calcChain>
</file>

<file path=xl/sharedStrings.xml><?xml version="1.0" encoding="utf-8"?>
<sst xmlns="http://schemas.openxmlformats.org/spreadsheetml/2006/main" count="13" uniqueCount="13">
  <si>
    <t>China pop source: FRED https://fred.stlouisfed.org/series/POPTOTCNA647NWDB</t>
  </si>
  <si>
    <t>China GDP per cap</t>
  </si>
  <si>
    <t>China prod</t>
  </si>
  <si>
    <t>US pop source FRED https://fred.stlouisfed.org/series/B230RC0A052NBEA</t>
  </si>
  <si>
    <t>US GDP per cap</t>
  </si>
  <si>
    <t>US prod</t>
  </si>
  <si>
    <t>China/US GDP</t>
  </si>
  <si>
    <t>China/US GDP Prod</t>
  </si>
  <si>
    <t>China PWT 11 rgdpo</t>
  </si>
  <si>
    <t>United States PWT 11 rgdpo</t>
  </si>
  <si>
    <t>China/US mkt exchange rates  WDI</t>
  </si>
  <si>
    <t>US GDP US$ mkt exchange rates  WDI</t>
  </si>
  <si>
    <t>China GDP US$ mkt exchange rates  WDI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</si>
</sst>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64" fontId="0" fillId="0" borderId="0" xfId="0" applyNumberFormat="1"/>
    <xf numFmtId="11" fontId="0" fillId="0" borderId="0" xfId="0" applyNumberFormat="1"/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China and US: GDP-based measures of relative economic</a:t>
            </a:r>
            <a:r>
              <a:rPr lang="en-IE" sz="1200" baseline="0"/>
              <a:t> power since </a:t>
            </a:r>
            <a:r>
              <a:rPr lang="en-IE" sz="1200"/>
              <a:t>1981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24759405074362"/>
          <c:y val="0.18601851851851853"/>
          <c:w val="0.8346412948381452"/>
          <c:h val="0.58097987751531055"/>
        </c:manualLayout>
      </c:layout>
      <c:lineChart>
        <c:grouping val="standard"/>
        <c:varyColors val="0"/>
        <c:ser>
          <c:idx val="0"/>
          <c:order val="0"/>
          <c:tx>
            <c:v>GDP@PPP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'China US time series'!$W$18:$BM$18</c:f>
              <c:numCache>
                <c:formatCode>General</c:formatCode>
                <c:ptCount val="4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</c:numCache>
            </c:numRef>
          </c:cat>
          <c:val>
            <c:numRef>
              <c:f>'China US time series'!$W$27:$BM$27</c:f>
              <c:numCache>
                <c:formatCode>0.0</c:formatCode>
                <c:ptCount val="43"/>
                <c:pt idx="0">
                  <c:v>12.201448619119946</c:v>
                </c:pt>
                <c:pt idx="1">
                  <c:v>13.442137289908507</c:v>
                </c:pt>
                <c:pt idx="2">
                  <c:v>14.295842328902582</c:v>
                </c:pt>
                <c:pt idx="3">
                  <c:v>15.632953829851617</c:v>
                </c:pt>
                <c:pt idx="4">
                  <c:v>17.46709456293701</c:v>
                </c:pt>
                <c:pt idx="5">
                  <c:v>18.065866593321307</c:v>
                </c:pt>
                <c:pt idx="6">
                  <c:v>18.925351258566401</c:v>
                </c:pt>
                <c:pt idx="7">
                  <c:v>19.915941726571766</c:v>
                </c:pt>
                <c:pt idx="8">
                  <c:v>19.857600721497327</c:v>
                </c:pt>
                <c:pt idx="9">
                  <c:v>20.209410600136813</c:v>
                </c:pt>
                <c:pt idx="10">
                  <c:v>22.374083817671178</c:v>
                </c:pt>
                <c:pt idx="11">
                  <c:v>24.794480666851051</c:v>
                </c:pt>
                <c:pt idx="12">
                  <c:v>27.410208162329326</c:v>
                </c:pt>
                <c:pt idx="13">
                  <c:v>28.982338531559662</c:v>
                </c:pt>
                <c:pt idx="14">
                  <c:v>30.762468592175733</c:v>
                </c:pt>
                <c:pt idx="15">
                  <c:v>32.808333148652942</c:v>
                </c:pt>
                <c:pt idx="16">
                  <c:v>33.517737781789002</c:v>
                </c:pt>
                <c:pt idx="17">
                  <c:v>34.711168773968126</c:v>
                </c:pt>
                <c:pt idx="18">
                  <c:v>36.276340627189612</c:v>
                </c:pt>
                <c:pt idx="19">
                  <c:v>38.15708868379977</c:v>
                </c:pt>
                <c:pt idx="20">
                  <c:v>41.390561461242896</c:v>
                </c:pt>
                <c:pt idx="21">
                  <c:v>44.556533462091309</c:v>
                </c:pt>
                <c:pt idx="22">
                  <c:v>47.745674335543534</c:v>
                </c:pt>
                <c:pt idx="23">
                  <c:v>50.958554526914043</c:v>
                </c:pt>
                <c:pt idx="24">
                  <c:v>56.257518017220995</c:v>
                </c:pt>
                <c:pt idx="25">
                  <c:v>58.695302389847534</c:v>
                </c:pt>
                <c:pt idx="26">
                  <c:v>63.491371537869405</c:v>
                </c:pt>
                <c:pt idx="27">
                  <c:v>68.390952028687792</c:v>
                </c:pt>
                <c:pt idx="28">
                  <c:v>76.120571924481922</c:v>
                </c:pt>
                <c:pt idx="29">
                  <c:v>82.561175206977722</c:v>
                </c:pt>
                <c:pt idx="30">
                  <c:v>88.514334953273192</c:v>
                </c:pt>
                <c:pt idx="31">
                  <c:v>92.102209630782795</c:v>
                </c:pt>
                <c:pt idx="32">
                  <c:v>92.893535599825782</c:v>
                </c:pt>
                <c:pt idx="33">
                  <c:v>95.926424121160494</c:v>
                </c:pt>
                <c:pt idx="34">
                  <c:v>97.47592138396891</c:v>
                </c:pt>
                <c:pt idx="35">
                  <c:v>100.00189303518282</c:v>
                </c:pt>
                <c:pt idx="36">
                  <c:v>103.73281463726182</c:v>
                </c:pt>
                <c:pt idx="37">
                  <c:v>107.28586488214165</c:v>
                </c:pt>
                <c:pt idx="38">
                  <c:v>111.74526252841426</c:v>
                </c:pt>
                <c:pt idx="39">
                  <c:v>116.41143412419738</c:v>
                </c:pt>
                <c:pt idx="40">
                  <c:v>120.99699162230026</c:v>
                </c:pt>
                <c:pt idx="41">
                  <c:v>121.18436882611023</c:v>
                </c:pt>
                <c:pt idx="42">
                  <c:v>123.57843916164988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C-4549-98FE-F1F73D31C836}"/>
            </c:ext>
          </c:extLst>
        </c:ser>
        <c:ser>
          <c:idx val="1"/>
          <c:order val="1"/>
          <c:tx>
            <c:v>GDP@PPP adjusted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'China US time series'!$W$18:$BM$18</c:f>
              <c:numCache>
                <c:formatCode>General</c:formatCode>
                <c:ptCount val="4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</c:numCache>
            </c:numRef>
          </c:cat>
          <c:val>
            <c:numRef>
              <c:f>'China US time series'!$W$28:$BM$28</c:f>
              <c:numCache>
                <c:formatCode>0.0</c:formatCode>
                <c:ptCount val="43"/>
                <c:pt idx="0">
                  <c:v>5.0016804938626294</c:v>
                </c:pt>
                <c:pt idx="1">
                  <c:v>5.6380173516436765</c:v>
                </c:pt>
                <c:pt idx="2">
                  <c:v>6.0809123788610089</c:v>
                </c:pt>
                <c:pt idx="3">
                  <c:v>6.7925689227320154</c:v>
                </c:pt>
                <c:pt idx="4">
                  <c:v>7.7937389553132634</c:v>
                </c:pt>
                <c:pt idx="5">
                  <c:v>8.1173658229467236</c:v>
                </c:pt>
                <c:pt idx="6">
                  <c:v>8.5876731623799447</c:v>
                </c:pt>
                <c:pt idx="7">
                  <c:v>9.1371482284901706</c:v>
                </c:pt>
                <c:pt idx="8">
                  <c:v>9.0903191142850233</c:v>
                </c:pt>
                <c:pt idx="9">
                  <c:v>9.284082256881879</c:v>
                </c:pt>
                <c:pt idx="10">
                  <c:v>10.542432732480274</c:v>
                </c:pt>
                <c:pt idx="11">
                  <c:v>11.989895787489779</c:v>
                </c:pt>
                <c:pt idx="12">
                  <c:v>13.596420326157647</c:v>
                </c:pt>
                <c:pt idx="13">
                  <c:v>14.581068787477532</c:v>
                </c:pt>
                <c:pt idx="14">
                  <c:v>15.712776466958191</c:v>
                </c:pt>
                <c:pt idx="15">
                  <c:v>17.034695666803003</c:v>
                </c:pt>
                <c:pt idx="16">
                  <c:v>17.503884245395696</c:v>
                </c:pt>
                <c:pt idx="17">
                  <c:v>18.295726711589992</c:v>
                </c:pt>
                <c:pt idx="18">
                  <c:v>19.346087785121508</c:v>
                </c:pt>
                <c:pt idx="19">
                  <c:v>20.623583415947706</c:v>
                </c:pt>
                <c:pt idx="20">
                  <c:v>22.846231367663947</c:v>
                </c:pt>
                <c:pt idx="21">
                  <c:v>25.068825272051573</c:v>
                </c:pt>
                <c:pt idx="22">
                  <c:v>27.351961497719078</c:v>
                </c:pt>
                <c:pt idx="23">
                  <c:v>29.69462124247254</c:v>
                </c:pt>
                <c:pt idx="24">
                  <c:v>33.631790423615108</c:v>
                </c:pt>
                <c:pt idx="25">
                  <c:v>35.497971786071005</c:v>
                </c:pt>
                <c:pt idx="26">
                  <c:v>39.202737566053649</c:v>
                </c:pt>
                <c:pt idx="27">
                  <c:v>43.066023324390699</c:v>
                </c:pt>
                <c:pt idx="28">
                  <c:v>49.281199691446638</c:v>
                </c:pt>
                <c:pt idx="29">
                  <c:v>54.596369681340974</c:v>
                </c:pt>
                <c:pt idx="30">
                  <c:v>59.597065315951291</c:v>
                </c:pt>
                <c:pt idx="31">
                  <c:v>62.647027873255482</c:v>
                </c:pt>
                <c:pt idx="32">
                  <c:v>63.334085486391075</c:v>
                </c:pt>
                <c:pt idx="33">
                  <c:v>65.95495120037296</c:v>
                </c:pt>
                <c:pt idx="34">
                  <c:v>67.323237586685281</c:v>
                </c:pt>
                <c:pt idx="35">
                  <c:v>69.545571017521027</c:v>
                </c:pt>
                <c:pt idx="36">
                  <c:v>72.81947972959945</c:v>
                </c:pt>
                <c:pt idx="37">
                  <c:v>75.973697081625019</c:v>
                </c:pt>
                <c:pt idx="38">
                  <c:v>79.974685033772545</c:v>
                </c:pt>
                <c:pt idx="39">
                  <c:v>84.204884623646208</c:v>
                </c:pt>
                <c:pt idx="40">
                  <c:v>88.39575476399331</c:v>
                </c:pt>
                <c:pt idx="41">
                  <c:v>88.693869501319682</c:v>
                </c:pt>
                <c:pt idx="42">
                  <c:v>91.100726104624343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C-4549-98FE-F1F73D31C836}"/>
            </c:ext>
          </c:extLst>
        </c:ser>
        <c:ser>
          <c:idx val="2"/>
          <c:order val="2"/>
          <c:tx>
            <c:v>GDP mkt exch rate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'China US time series'!$W$18:$BM$18</c:f>
              <c:numCache>
                <c:formatCode>General</c:formatCode>
                <c:ptCount val="4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</c:numCache>
            </c:numRef>
          </c:cat>
          <c:val>
            <c:numRef>
              <c:f>'China US time series'!$W$31:$BN$31</c:f>
              <c:numCache>
                <c:formatCode>0.0</c:formatCode>
                <c:ptCount val="44"/>
                <c:pt idx="0">
                  <c:v>6.1127725856697817</c:v>
                </c:pt>
                <c:pt idx="1">
                  <c:v>6.1520958083832342</c:v>
                </c:pt>
                <c:pt idx="2">
                  <c:v>6.3672176308539949</c:v>
                </c:pt>
                <c:pt idx="3">
                  <c:v>6.4465346534653465</c:v>
                </c:pt>
                <c:pt idx="4">
                  <c:v>7.14447004608295</c:v>
                </c:pt>
                <c:pt idx="5">
                  <c:v>6.5788209606986898</c:v>
                </c:pt>
                <c:pt idx="6">
                  <c:v>5.6267489711934155</c:v>
                </c:pt>
                <c:pt idx="7">
                  <c:v>5.9711832061068701</c:v>
                </c:pt>
                <c:pt idx="8">
                  <c:v>6.1769503546099296</c:v>
                </c:pt>
                <c:pt idx="9">
                  <c:v>6.0664429530201343</c:v>
                </c:pt>
                <c:pt idx="10">
                  <c:v>6.2420454545454547</c:v>
                </c:pt>
                <c:pt idx="11">
                  <c:v>6.5720858895705527</c:v>
                </c:pt>
                <c:pt idx="12">
                  <c:v>6.5096209912536445</c:v>
                </c:pt>
                <c:pt idx="13">
                  <c:v>7.7768175582990393</c:v>
                </c:pt>
                <c:pt idx="14">
                  <c:v>9.6621727748691111</c:v>
                </c:pt>
                <c:pt idx="15">
                  <c:v>10.762329615861214</c:v>
                </c:pt>
                <c:pt idx="16">
                  <c:v>11.279137529137529</c:v>
                </c:pt>
                <c:pt idx="17">
                  <c:v>11.479028697571744</c:v>
                </c:pt>
                <c:pt idx="18">
                  <c:v>11.422637590861891</c:v>
                </c:pt>
                <c:pt idx="19">
                  <c:v>11.902439024390244</c:v>
                </c:pt>
                <c:pt idx="20">
                  <c:v>12.854442344045369</c:v>
                </c:pt>
                <c:pt idx="21">
                  <c:v>13.63220494053065</c:v>
                </c:pt>
                <c:pt idx="22">
                  <c:v>14.659685863874344</c:v>
                </c:pt>
                <c:pt idx="23">
                  <c:v>16.20294599018003</c:v>
                </c:pt>
                <c:pt idx="24">
                  <c:v>17.791411042944784</c:v>
                </c:pt>
                <c:pt idx="25">
                  <c:v>20.188133140376266</c:v>
                </c:pt>
                <c:pt idx="26">
                  <c:v>24.879060124395298</c:v>
                </c:pt>
                <c:pt idx="27">
                  <c:v>31.61814488828707</c:v>
                </c:pt>
                <c:pt idx="28">
                  <c:v>35.842541436464089</c:v>
                </c:pt>
                <c:pt idx="29">
                  <c:v>41.129568106312291</c:v>
                </c:pt>
                <c:pt idx="30">
                  <c:v>49.166666666666664</c:v>
                </c:pt>
                <c:pt idx="31">
                  <c:v>53.353846153846156</c:v>
                </c:pt>
                <c:pt idx="32">
                  <c:v>57.70142180094787</c:v>
                </c:pt>
                <c:pt idx="33">
                  <c:v>60.590573537762637</c:v>
                </c:pt>
                <c:pt idx="34">
                  <c:v>61.639344262295083</c:v>
                </c:pt>
                <c:pt idx="35">
                  <c:v>60.957446808510639</c:v>
                </c:pt>
                <c:pt idx="36">
                  <c:v>63.946965833758291</c:v>
                </c:pt>
                <c:pt idx="37">
                  <c:v>68.489835430784126</c:v>
                </c:pt>
                <c:pt idx="38">
                  <c:v>67.595171773444761</c:v>
                </c:pt>
                <c:pt idx="39">
                  <c:v>70.257611241217788</c:v>
                </c:pt>
                <c:pt idx="40">
                  <c:v>76.858108108108112</c:v>
                </c:pt>
                <c:pt idx="41">
                  <c:v>70.434448289119558</c:v>
                </c:pt>
                <c:pt idx="42">
                  <c:v>65.909090909090907</c:v>
                </c:pt>
                <c:pt idx="43">
                  <c:v>64.222069910897872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C-4549-98FE-F1F73D31C836}"/>
            </c:ext>
          </c:extLst>
        </c:ser>
        <c:ser>
          <c:idx val="3"/>
          <c:order val="3"/>
          <c:spPr>
            <a:ln w="127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'China US time series'!$W$32:$BN$32</c:f>
              <c:numCache>
                <c:formatCode>General</c:formatCode>
                <c:ptCount val="4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C-4549-98FE-F1F73D31C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060000"/>
        <c:axId val="505061440"/>
      </c:lineChart>
      <c:catAx>
        <c:axId val="50506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61440"/>
        <c:crosses val="autoZero"/>
        <c:auto val="1"/>
        <c:lblAlgn val="ctr"/>
        <c:lblOffset val="100"/>
        <c:noMultiLvlLbl val="0"/>
      </c:catAx>
      <c:valAx>
        <c:axId val="505061440"/>
        <c:scaling>
          <c:orientation val="minMax"/>
          <c:max val="1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China % of 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6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151093613298334"/>
          <c:y val="0.30333248188828299"/>
          <c:w val="0.36666666666666664"/>
          <c:h val="0.21238480606590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636270</xdr:colOff>
      <xdr:row>0</xdr:row>
      <xdr:rowOff>0</xdr:rowOff>
    </xdr:from>
    <xdr:to>
      <xdr:col>16</xdr:col>
      <xdr:colOff>57150</xdr:colOff>
      <xdr:row>14</xdr:row>
      <xdr:rowOff>140970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7FDEC8-6AD7-4D15-B273-228581529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617220</xdr:colOff>
      <xdr:row>4</xdr:row>
      <xdr:rowOff>87630</xdr:rowOff>
    </xdr:from>
    <xdr:to>
      <xdr:col>15</xdr:col>
      <xdr:colOff>453390</xdr:colOff>
      <xdr:row>4</xdr:row>
      <xdr:rowOff>87630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BEFFA2A-4693-714E-7AD3-D4A4F0AE5D0E}"/>
            </a:ext>
          </a:extLst>
        </xdr:cNvPr>
        <xdr:cNvCxnSpPr/>
      </xdr:nvCxnSpPr>
      <xdr:spPr>
        <a:xfrm>
          <a:off x="8149590" y="819150"/>
          <a:ext cx="36995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1C62-5913-49DD-B832-B0B5BCA4F6FE}">
  <dimension ref="A18:BN31"/>
  <sheetViews>
    <sheetView tabSelected="1" workbookViewId="0">
      <selection activeCell="R5" sqref="R5"/>
    </sheetView>
  </sheetViews>
  <sheetFormatPr defaultRowHeight="15" x14ac:dyDescent="0.25"/>
  <cols>
    <col min="1" max="1" width="31.5703125" customWidth="1"/>
    <col min="2" max="2" width="8.85546875" bestFit="1" customWidth="1"/>
    <col min="3" max="3" width="10" customWidth="1"/>
    <col min="4" max="4" width="9.140625" bestFit="1" customWidth="1"/>
    <col min="5" max="58" width="8.85546875" bestFit="1" customWidth="1"/>
    <col min="59" max="65" width="9.140625" bestFit="1" customWidth="1"/>
  </cols>
  <sheetData>
    <row r="18" spans="1:66" x14ac:dyDescent="0.25">
      <c r="B18">
        <v>1960</v>
      </c>
      <c r="C18">
        <f t="shared" ref="C18:BG18" si="0">1+B18</f>
        <v>1961</v>
      </c>
      <c r="D18">
        <f t="shared" si="0"/>
        <v>1962</v>
      </c>
      <c r="E18">
        <f t="shared" si="0"/>
        <v>1963</v>
      </c>
      <c r="F18">
        <f t="shared" si="0"/>
        <v>1964</v>
      </c>
      <c r="G18">
        <f t="shared" si="0"/>
        <v>1965</v>
      </c>
      <c r="H18">
        <f t="shared" si="0"/>
        <v>1966</v>
      </c>
      <c r="I18">
        <f t="shared" si="0"/>
        <v>1967</v>
      </c>
      <c r="J18">
        <f t="shared" si="0"/>
        <v>1968</v>
      </c>
      <c r="K18">
        <f t="shared" si="0"/>
        <v>1969</v>
      </c>
      <c r="L18">
        <f t="shared" si="0"/>
        <v>1970</v>
      </c>
      <c r="M18">
        <f t="shared" si="0"/>
        <v>1971</v>
      </c>
      <c r="N18">
        <f t="shared" si="0"/>
        <v>1972</v>
      </c>
      <c r="O18">
        <f t="shared" si="0"/>
        <v>1973</v>
      </c>
      <c r="P18">
        <f t="shared" si="0"/>
        <v>1974</v>
      </c>
      <c r="Q18">
        <f t="shared" si="0"/>
        <v>1975</v>
      </c>
      <c r="R18">
        <f t="shared" si="0"/>
        <v>1976</v>
      </c>
      <c r="S18">
        <f t="shared" si="0"/>
        <v>1977</v>
      </c>
      <c r="T18">
        <f t="shared" si="0"/>
        <v>1978</v>
      </c>
      <c r="U18">
        <f t="shared" si="0"/>
        <v>1979</v>
      </c>
      <c r="V18">
        <f t="shared" si="0"/>
        <v>1980</v>
      </c>
      <c r="W18">
        <f t="shared" si="0"/>
        <v>1981</v>
      </c>
      <c r="X18">
        <f t="shared" si="0"/>
        <v>1982</v>
      </c>
      <c r="Y18">
        <f t="shared" si="0"/>
        <v>1983</v>
      </c>
      <c r="Z18">
        <f t="shared" si="0"/>
        <v>1984</v>
      </c>
      <c r="AA18">
        <f t="shared" si="0"/>
        <v>1985</v>
      </c>
      <c r="AB18">
        <f t="shared" si="0"/>
        <v>1986</v>
      </c>
      <c r="AC18">
        <f t="shared" si="0"/>
        <v>1987</v>
      </c>
      <c r="AD18">
        <f t="shared" si="0"/>
        <v>1988</v>
      </c>
      <c r="AE18">
        <f t="shared" si="0"/>
        <v>1989</v>
      </c>
      <c r="AF18">
        <f t="shared" si="0"/>
        <v>1990</v>
      </c>
      <c r="AG18">
        <f t="shared" si="0"/>
        <v>1991</v>
      </c>
      <c r="AH18">
        <f t="shared" si="0"/>
        <v>1992</v>
      </c>
      <c r="AI18">
        <f t="shared" si="0"/>
        <v>1993</v>
      </c>
      <c r="AJ18">
        <f t="shared" si="0"/>
        <v>1994</v>
      </c>
      <c r="AK18">
        <f t="shared" si="0"/>
        <v>1995</v>
      </c>
      <c r="AL18">
        <f t="shared" si="0"/>
        <v>1996</v>
      </c>
      <c r="AM18">
        <f t="shared" si="0"/>
        <v>1997</v>
      </c>
      <c r="AN18">
        <f t="shared" si="0"/>
        <v>1998</v>
      </c>
      <c r="AO18">
        <f t="shared" si="0"/>
        <v>1999</v>
      </c>
      <c r="AP18">
        <f t="shared" si="0"/>
        <v>2000</v>
      </c>
      <c r="AQ18">
        <f t="shared" si="0"/>
        <v>2001</v>
      </c>
      <c r="AR18">
        <f t="shared" si="0"/>
        <v>2002</v>
      </c>
      <c r="AS18">
        <f t="shared" si="0"/>
        <v>2003</v>
      </c>
      <c r="AT18">
        <f t="shared" si="0"/>
        <v>2004</v>
      </c>
      <c r="AU18">
        <f t="shared" si="0"/>
        <v>2005</v>
      </c>
      <c r="AV18">
        <f t="shared" si="0"/>
        <v>2006</v>
      </c>
      <c r="AW18">
        <f t="shared" si="0"/>
        <v>2007</v>
      </c>
      <c r="AX18">
        <f t="shared" si="0"/>
        <v>2008</v>
      </c>
      <c r="AY18">
        <f t="shared" si="0"/>
        <v>2009</v>
      </c>
      <c r="AZ18">
        <f t="shared" si="0"/>
        <v>2010</v>
      </c>
      <c r="BA18">
        <f t="shared" si="0"/>
        <v>2011</v>
      </c>
      <c r="BB18">
        <f t="shared" si="0"/>
        <v>2012</v>
      </c>
      <c r="BC18">
        <f t="shared" si="0"/>
        <v>2013</v>
      </c>
      <c r="BD18">
        <f t="shared" si="0"/>
        <v>2014</v>
      </c>
      <c r="BE18">
        <f t="shared" si="0"/>
        <v>2015</v>
      </c>
      <c r="BF18">
        <f t="shared" si="0"/>
        <v>2016</v>
      </c>
      <c r="BG18">
        <f t="shared" si="0"/>
        <v>2017</v>
      </c>
      <c r="BH18">
        <f t="shared" ref="BH18:BM18" si="1">1+BG18</f>
        <v>2018</v>
      </c>
      <c r="BI18">
        <f t="shared" si="1"/>
        <v>2019</v>
      </c>
      <c r="BJ18">
        <f t="shared" si="1"/>
        <v>2020</v>
      </c>
      <c r="BK18">
        <f t="shared" si="1"/>
        <v>2021</v>
      </c>
      <c r="BL18">
        <f t="shared" si="1"/>
        <v>2022</v>
      </c>
      <c r="BM18">
        <f t="shared" si="1"/>
        <v>2023</v>
      </c>
      <c r="BN18">
        <v>2024</v>
      </c>
    </row>
    <row r="19" spans="1:66" x14ac:dyDescent="0.25">
      <c r="A19" t="s">
        <v>8</v>
      </c>
      <c r="B19">
        <v>378813.59375</v>
      </c>
      <c r="C19">
        <v>325621.1875</v>
      </c>
      <c r="D19">
        <v>332805.34375</v>
      </c>
      <c r="E19">
        <v>353205.96875</v>
      </c>
      <c r="F19">
        <v>396361.90625</v>
      </c>
      <c r="G19">
        <v>443071.96875</v>
      </c>
      <c r="H19">
        <v>477560.46875</v>
      </c>
      <c r="I19">
        <v>475116.46875</v>
      </c>
      <c r="J19">
        <v>460459.59375</v>
      </c>
      <c r="K19">
        <v>505772.25</v>
      </c>
      <c r="L19">
        <v>556616.875</v>
      </c>
      <c r="M19">
        <v>597935.375</v>
      </c>
      <c r="N19">
        <v>619400.375</v>
      </c>
      <c r="O19">
        <v>666795.25</v>
      </c>
      <c r="P19">
        <v>685179.25</v>
      </c>
      <c r="Q19">
        <v>730895</v>
      </c>
      <c r="R19">
        <v>716670.6875</v>
      </c>
      <c r="S19">
        <v>773527.75</v>
      </c>
      <c r="T19">
        <v>872941.6875</v>
      </c>
      <c r="U19">
        <v>923355.125</v>
      </c>
      <c r="V19">
        <v>979059.8125</v>
      </c>
      <c r="W19">
        <v>1005498.625</v>
      </c>
      <c r="X19">
        <v>1083640.25</v>
      </c>
      <c r="Y19">
        <v>1204422</v>
      </c>
      <c r="Z19">
        <v>1414518.75</v>
      </c>
      <c r="AA19">
        <v>1638848.75</v>
      </c>
      <c r="AB19">
        <v>1750459.625</v>
      </c>
      <c r="AC19">
        <v>1897472.75</v>
      </c>
      <c r="AD19">
        <v>2078778</v>
      </c>
      <c r="AE19">
        <v>2145454.5</v>
      </c>
      <c r="AF19">
        <v>2218396.5</v>
      </c>
      <c r="AG19">
        <v>2447075.25</v>
      </c>
      <c r="AH19">
        <v>2810470.5</v>
      </c>
      <c r="AI19">
        <v>3197448.75</v>
      </c>
      <c r="AJ19">
        <v>3523949.5</v>
      </c>
      <c r="AK19">
        <v>3844595.5</v>
      </c>
      <c r="AL19">
        <v>4263582</v>
      </c>
      <c r="AM19">
        <v>4555685</v>
      </c>
      <c r="AN19">
        <v>4933458.5</v>
      </c>
      <c r="AO19">
        <v>5398404.5</v>
      </c>
      <c r="AP19">
        <v>5913536</v>
      </c>
      <c r="AQ19">
        <v>6462312.5</v>
      </c>
      <c r="AR19">
        <v>7048320.5</v>
      </c>
      <c r="AS19">
        <v>7759881</v>
      </c>
      <c r="AT19">
        <v>8606801</v>
      </c>
      <c r="AU19">
        <v>9837373</v>
      </c>
      <c r="AV19">
        <v>10557085</v>
      </c>
      <c r="AW19">
        <v>11654546</v>
      </c>
      <c r="AX19">
        <v>12562206</v>
      </c>
      <c r="AY19">
        <v>13577870</v>
      </c>
      <c r="AZ19">
        <v>15161379</v>
      </c>
      <c r="BA19">
        <v>16540410</v>
      </c>
      <c r="BB19">
        <v>17665738</v>
      </c>
      <c r="BC19">
        <v>18261158</v>
      </c>
      <c r="BD19">
        <v>19368888</v>
      </c>
      <c r="BE19">
        <v>20237132</v>
      </c>
      <c r="BF19">
        <v>21130488</v>
      </c>
      <c r="BG19">
        <v>22465814</v>
      </c>
      <c r="BH19">
        <v>23953140</v>
      </c>
      <c r="BI19">
        <v>25585278</v>
      </c>
      <c r="BJ19">
        <v>26000864</v>
      </c>
      <c r="BK19">
        <v>28653542</v>
      </c>
      <c r="BL19">
        <v>29426844</v>
      </c>
      <c r="BM19">
        <v>30937840</v>
      </c>
    </row>
    <row r="20" spans="1:66" x14ac:dyDescent="0.25">
      <c r="A20" t="s">
        <v>0</v>
      </c>
      <c r="B20">
        <v>667070000</v>
      </c>
      <c r="C20">
        <v>660330000</v>
      </c>
      <c r="D20">
        <v>665770000</v>
      </c>
      <c r="E20">
        <v>682335000</v>
      </c>
      <c r="F20">
        <v>698355000</v>
      </c>
      <c r="G20">
        <v>715185000</v>
      </c>
      <c r="H20">
        <v>735400000</v>
      </c>
      <c r="I20">
        <v>754550000</v>
      </c>
      <c r="J20">
        <v>774510000</v>
      </c>
      <c r="K20">
        <v>796025000</v>
      </c>
      <c r="L20">
        <v>818315000</v>
      </c>
      <c r="M20">
        <v>841105000</v>
      </c>
      <c r="N20">
        <v>862030000</v>
      </c>
      <c r="O20">
        <v>881940000</v>
      </c>
      <c r="P20">
        <v>900350000</v>
      </c>
      <c r="Q20">
        <v>916395000</v>
      </c>
      <c r="R20">
        <v>930685000</v>
      </c>
      <c r="S20">
        <v>943455000</v>
      </c>
      <c r="T20">
        <v>956165000</v>
      </c>
      <c r="U20">
        <v>969005000</v>
      </c>
      <c r="V20">
        <v>981235000</v>
      </c>
      <c r="W20">
        <v>993885000</v>
      </c>
      <c r="X20">
        <v>1008630000</v>
      </c>
      <c r="Y20">
        <v>1023310000</v>
      </c>
      <c r="Z20">
        <v>1036825000</v>
      </c>
      <c r="AA20">
        <v>1051040000</v>
      </c>
      <c r="AB20">
        <v>1066790000</v>
      </c>
      <c r="AC20">
        <v>1084035000</v>
      </c>
      <c r="AD20">
        <v>1101630000</v>
      </c>
      <c r="AE20">
        <v>1118650000</v>
      </c>
      <c r="AF20">
        <v>1135185000</v>
      </c>
      <c r="AG20">
        <v>1150780000</v>
      </c>
      <c r="AH20">
        <v>1164970000</v>
      </c>
      <c r="AI20">
        <v>1178440000</v>
      </c>
      <c r="AJ20">
        <v>1191835000</v>
      </c>
      <c r="AK20">
        <v>1204855000</v>
      </c>
      <c r="AL20">
        <v>1217550000</v>
      </c>
      <c r="AM20">
        <v>1230075000</v>
      </c>
      <c r="AN20">
        <v>1241935000</v>
      </c>
      <c r="AO20">
        <v>1252735000</v>
      </c>
      <c r="AP20">
        <v>1262645000</v>
      </c>
      <c r="AQ20">
        <v>1271850000</v>
      </c>
      <c r="AR20">
        <v>1280400000</v>
      </c>
      <c r="AS20">
        <v>1288400000</v>
      </c>
      <c r="AT20">
        <v>1296075000</v>
      </c>
      <c r="AU20">
        <v>1303720000</v>
      </c>
      <c r="AV20">
        <v>1311020000</v>
      </c>
      <c r="AW20">
        <v>1317885000</v>
      </c>
      <c r="AX20">
        <v>1324655000</v>
      </c>
      <c r="AY20">
        <v>1331260000</v>
      </c>
      <c r="AZ20">
        <v>1337705000</v>
      </c>
      <c r="BA20">
        <v>1345035000</v>
      </c>
      <c r="BB20">
        <v>1354190000</v>
      </c>
      <c r="BC20">
        <v>1363240000</v>
      </c>
      <c r="BD20">
        <v>1371860000</v>
      </c>
      <c r="BE20">
        <v>1379860000</v>
      </c>
      <c r="BF20">
        <v>1387790000</v>
      </c>
      <c r="BG20">
        <v>1396215000</v>
      </c>
      <c r="BH20">
        <v>1402760000</v>
      </c>
      <c r="BI20">
        <v>1407745000</v>
      </c>
      <c r="BJ20">
        <v>1411100000</v>
      </c>
      <c r="BK20">
        <v>1412360000</v>
      </c>
      <c r="BL20">
        <v>1412175000</v>
      </c>
      <c r="BM20">
        <v>1410710000</v>
      </c>
      <c r="BN20">
        <v>1408975000</v>
      </c>
    </row>
    <row r="21" spans="1:66" x14ac:dyDescent="0.25">
      <c r="A21" t="s">
        <v>1</v>
      </c>
      <c r="B21" s="1">
        <f t="shared" ref="B21:BL21" si="2">1000000*B19/B20</f>
        <v>567.87682514578682</v>
      </c>
      <c r="C21" s="1">
        <f t="shared" si="2"/>
        <v>493.11887616797662</v>
      </c>
      <c r="D21" s="1">
        <f t="shared" si="2"/>
        <v>499.88035470207427</v>
      </c>
      <c r="E21" s="1">
        <f t="shared" si="2"/>
        <v>517.64304740340151</v>
      </c>
      <c r="F21" s="1">
        <f t="shared" si="2"/>
        <v>567.56507256338114</v>
      </c>
      <c r="G21" s="1">
        <f t="shared" si="2"/>
        <v>619.52077958849804</v>
      </c>
      <c r="H21" s="1">
        <f t="shared" si="2"/>
        <v>649.38872552352461</v>
      </c>
      <c r="I21" s="1">
        <f t="shared" si="2"/>
        <v>629.66863527930559</v>
      </c>
      <c r="J21" s="1">
        <f t="shared" si="2"/>
        <v>594.51729964751905</v>
      </c>
      <c r="K21" s="1">
        <f t="shared" si="2"/>
        <v>635.37231870858329</v>
      </c>
      <c r="L21" s="1">
        <f t="shared" si="2"/>
        <v>680.19879264097563</v>
      </c>
      <c r="M21" s="1">
        <f t="shared" si="2"/>
        <v>710.89266500615258</v>
      </c>
      <c r="N21" s="1">
        <f t="shared" si="2"/>
        <v>718.53691286846163</v>
      </c>
      <c r="O21" s="1">
        <f t="shared" si="2"/>
        <v>756.05511712814928</v>
      </c>
      <c r="P21" s="1">
        <f t="shared" si="2"/>
        <v>761.0143277614261</v>
      </c>
      <c r="Q21" s="1">
        <f t="shared" si="2"/>
        <v>797.5763726340715</v>
      </c>
      <c r="R21" s="1">
        <f t="shared" si="2"/>
        <v>770.04645771662808</v>
      </c>
      <c r="S21" s="1">
        <f t="shared" si="2"/>
        <v>819.88833595666995</v>
      </c>
      <c r="T21" s="1">
        <f t="shared" si="2"/>
        <v>912.96134819827125</v>
      </c>
      <c r="U21" s="1">
        <f t="shared" si="2"/>
        <v>952.8899489682716</v>
      </c>
      <c r="V21" s="1">
        <f t="shared" si="2"/>
        <v>997.78321452047669</v>
      </c>
      <c r="W21" s="1">
        <f t="shared" si="2"/>
        <v>1011.6850792596729</v>
      </c>
      <c r="X21" s="1">
        <f t="shared" si="2"/>
        <v>1074.3684502741341</v>
      </c>
      <c r="Y21" s="1">
        <f t="shared" si="2"/>
        <v>1176.9864459450216</v>
      </c>
      <c r="Z21" s="1">
        <f t="shared" si="2"/>
        <v>1364.2791695802089</v>
      </c>
      <c r="AA21" s="1">
        <f t="shared" si="2"/>
        <v>1559.2639195463541</v>
      </c>
      <c r="AB21" s="1">
        <f t="shared" si="2"/>
        <v>1640.8661732862138</v>
      </c>
      <c r="AC21" s="1">
        <f t="shared" si="2"/>
        <v>1750.3796002896586</v>
      </c>
      <c r="AD21" s="1">
        <f t="shared" si="2"/>
        <v>1887.0019879632907</v>
      </c>
      <c r="AE21" s="1">
        <f t="shared" si="2"/>
        <v>1917.8961247932775</v>
      </c>
      <c r="AF21" s="1">
        <f t="shared" si="2"/>
        <v>1954.2158326616366</v>
      </c>
      <c r="AG21" s="1">
        <f t="shared" si="2"/>
        <v>2126.449234432298</v>
      </c>
      <c r="AH21" s="1">
        <f t="shared" si="2"/>
        <v>2412.4831540726373</v>
      </c>
      <c r="AI21" s="1">
        <f t="shared" si="2"/>
        <v>2713.2893910593666</v>
      </c>
      <c r="AJ21" s="1">
        <f t="shared" si="2"/>
        <v>2956.7427538207889</v>
      </c>
      <c r="AK21" s="1">
        <f t="shared" si="2"/>
        <v>3190.919654232252</v>
      </c>
      <c r="AL21" s="1">
        <f t="shared" si="2"/>
        <v>3501.771590489097</v>
      </c>
      <c r="AM21" s="1">
        <f t="shared" si="2"/>
        <v>3703.5831148507204</v>
      </c>
      <c r="AN21" s="1">
        <f t="shared" si="2"/>
        <v>3972.396703531183</v>
      </c>
      <c r="AO21" s="1">
        <f t="shared" si="2"/>
        <v>4309.2948628401055</v>
      </c>
      <c r="AP21" s="1">
        <f t="shared" si="2"/>
        <v>4683.4510095870173</v>
      </c>
      <c r="AQ21" s="1">
        <f t="shared" si="2"/>
        <v>5081.033533828675</v>
      </c>
      <c r="AR21" s="1">
        <f t="shared" si="2"/>
        <v>5504.7801468291163</v>
      </c>
      <c r="AS21" s="1">
        <f t="shared" si="2"/>
        <v>6022.8818689847876</v>
      </c>
      <c r="AT21" s="1">
        <f t="shared" si="2"/>
        <v>6640.6658565283642</v>
      </c>
      <c r="AU21" s="1">
        <f t="shared" si="2"/>
        <v>7545.617924094131</v>
      </c>
      <c r="AV21" s="1">
        <f t="shared" si="2"/>
        <v>8052.5735686717217</v>
      </c>
      <c r="AW21" s="1">
        <f t="shared" si="2"/>
        <v>8843.3710073337206</v>
      </c>
      <c r="AX21" s="1">
        <f t="shared" si="2"/>
        <v>9483.3794459689507</v>
      </c>
      <c r="AY21" s="1">
        <f t="shared" si="2"/>
        <v>10199.262352958851</v>
      </c>
      <c r="AZ21" s="1">
        <f t="shared" si="2"/>
        <v>11333.87331287541</v>
      </c>
      <c r="BA21" s="1">
        <f t="shared" si="2"/>
        <v>12297.382595991925</v>
      </c>
      <c r="BB21" s="1">
        <f t="shared" si="2"/>
        <v>13045.243281961912</v>
      </c>
      <c r="BC21" s="1">
        <f t="shared" si="2"/>
        <v>13395.409465684692</v>
      </c>
      <c r="BD21" s="1">
        <f t="shared" si="2"/>
        <v>14118.705990407185</v>
      </c>
      <c r="BE21" s="1">
        <f t="shared" si="2"/>
        <v>14666.076268606959</v>
      </c>
      <c r="BF21" s="1">
        <f t="shared" si="2"/>
        <v>15225.998169751907</v>
      </c>
      <c r="BG21" s="1">
        <f t="shared" si="2"/>
        <v>16090.511848103622</v>
      </c>
      <c r="BH21" s="1">
        <f t="shared" si="2"/>
        <v>17075.722147765831</v>
      </c>
      <c r="BI21" s="1">
        <f t="shared" si="2"/>
        <v>18174.65379028162</v>
      </c>
      <c r="BJ21" s="1">
        <f t="shared" si="2"/>
        <v>18425.954220111969</v>
      </c>
      <c r="BK21" s="1">
        <f t="shared" si="2"/>
        <v>20287.704268033645</v>
      </c>
      <c r="BL21" s="1">
        <f t="shared" si="2"/>
        <v>20837.958468320143</v>
      </c>
      <c r="BM21">
        <f>1000000*BM19/BM20</f>
        <v>21930.687384366738</v>
      </c>
    </row>
    <row r="22" spans="1:66" x14ac:dyDescent="0.25">
      <c r="A22" t="s">
        <v>2</v>
      </c>
      <c r="B22" s="3">
        <f t="shared" ref="B22:BL22" si="3">EXP(LN(1000000*B19)+0.25*LN(B21))</f>
        <v>1849222170972.4866</v>
      </c>
      <c r="C22" s="3">
        <f t="shared" si="3"/>
        <v>1534442301433.2305</v>
      </c>
      <c r="D22" s="3">
        <f t="shared" si="3"/>
        <v>1573645152711.6047</v>
      </c>
      <c r="E22" s="3">
        <f t="shared" si="3"/>
        <v>1684750641195.4268</v>
      </c>
      <c r="F22" s="3">
        <f t="shared" si="3"/>
        <v>1934620671009.8655</v>
      </c>
      <c r="G22" s="3">
        <f t="shared" si="3"/>
        <v>2210488421463.5112</v>
      </c>
      <c r="H22" s="3">
        <f t="shared" si="3"/>
        <v>2410763213776.9141</v>
      </c>
      <c r="I22" s="3">
        <f t="shared" si="3"/>
        <v>2380006261782.8872</v>
      </c>
      <c r="J22" s="3">
        <f t="shared" si="3"/>
        <v>2273697321263.5288</v>
      </c>
      <c r="K22" s="3">
        <f t="shared" si="3"/>
        <v>2539288640733.5996</v>
      </c>
      <c r="L22" s="3">
        <f t="shared" si="3"/>
        <v>2842597258941.4219</v>
      </c>
      <c r="M22" s="3">
        <f t="shared" si="3"/>
        <v>3087487842556.4043</v>
      </c>
      <c r="N22" s="3">
        <f t="shared" si="3"/>
        <v>3206887574319.8433</v>
      </c>
      <c r="O22" s="3">
        <f t="shared" si="3"/>
        <v>3496478496857.2139</v>
      </c>
      <c r="P22" s="3">
        <f t="shared" si="3"/>
        <v>3598756071971.8813</v>
      </c>
      <c r="Q22" s="3">
        <f t="shared" si="3"/>
        <v>3884168491394.6362</v>
      </c>
      <c r="R22" s="3">
        <f t="shared" si="3"/>
        <v>3775277446840.1011</v>
      </c>
      <c r="S22" s="3">
        <f t="shared" si="3"/>
        <v>4139182502220.4478</v>
      </c>
      <c r="T22" s="3">
        <f t="shared" si="3"/>
        <v>4798420807205.8779</v>
      </c>
      <c r="U22" s="3">
        <f t="shared" si="3"/>
        <v>5130142758440.9463</v>
      </c>
      <c r="V22" s="3">
        <f t="shared" si="3"/>
        <v>5502604168639.4307</v>
      </c>
      <c r="W22" s="3">
        <f t="shared" si="3"/>
        <v>5670780238535.8604</v>
      </c>
      <c r="X22" s="3">
        <f t="shared" si="3"/>
        <v>6204023574494.0156</v>
      </c>
      <c r="Y22" s="3">
        <f t="shared" si="3"/>
        <v>7054586210760.5059</v>
      </c>
      <c r="Z22" s="3">
        <f t="shared" si="3"/>
        <v>8596754420376.8359</v>
      </c>
      <c r="AA22" s="3">
        <f t="shared" si="3"/>
        <v>10298376889098.842</v>
      </c>
      <c r="AB22" s="3">
        <f t="shared" si="3"/>
        <v>11140902886442.348</v>
      </c>
      <c r="AC22" s="3">
        <f t="shared" si="3"/>
        <v>12273222524141.133</v>
      </c>
      <c r="AD22" s="3">
        <f t="shared" si="3"/>
        <v>13700966404020.131</v>
      </c>
      <c r="AE22" s="3">
        <f t="shared" si="3"/>
        <v>14197947927546.807</v>
      </c>
      <c r="AF22" s="3">
        <f t="shared" si="3"/>
        <v>14749669982087.316</v>
      </c>
      <c r="AG22" s="3">
        <f t="shared" si="3"/>
        <v>16617323679133.105</v>
      </c>
      <c r="AH22" s="3">
        <f t="shared" si="3"/>
        <v>19696774072246.746</v>
      </c>
      <c r="AI22" s="3">
        <f t="shared" si="3"/>
        <v>23076908141884.254</v>
      </c>
      <c r="AJ22" s="3">
        <f t="shared" si="3"/>
        <v>25985618692164.742</v>
      </c>
      <c r="AK22" s="3">
        <f t="shared" si="3"/>
        <v>28895460528326.465</v>
      </c>
      <c r="AL22" s="3">
        <f t="shared" si="3"/>
        <v>32797940509414.656</v>
      </c>
      <c r="AM22" s="3">
        <f t="shared" si="3"/>
        <v>35539327971019.742</v>
      </c>
      <c r="AN22" s="3">
        <f t="shared" si="3"/>
        <v>39166488156454.133</v>
      </c>
      <c r="AO22" s="3">
        <f t="shared" si="3"/>
        <v>43738811289875.617</v>
      </c>
      <c r="AP22" s="3">
        <f t="shared" si="3"/>
        <v>48920258187325.742</v>
      </c>
      <c r="AQ22" s="3">
        <f t="shared" si="3"/>
        <v>54560202155749.781</v>
      </c>
      <c r="AR22" s="3">
        <f t="shared" si="3"/>
        <v>60711454640646.18</v>
      </c>
      <c r="AS22" s="3">
        <f t="shared" si="3"/>
        <v>68360644341285.258</v>
      </c>
      <c r="AT22" s="3">
        <f t="shared" si="3"/>
        <v>77695285817570.563</v>
      </c>
      <c r="AU22" s="3">
        <f t="shared" si="3"/>
        <v>91685960997628.031</v>
      </c>
      <c r="AV22" s="3">
        <f t="shared" si="3"/>
        <v>100006376887292.94</v>
      </c>
      <c r="AW22" s="3">
        <f t="shared" si="3"/>
        <v>113018573576982.33</v>
      </c>
      <c r="AX22" s="3">
        <f t="shared" si="3"/>
        <v>123967171663164.13</v>
      </c>
      <c r="AY22" s="3">
        <f t="shared" si="3"/>
        <v>136450093324717.66</v>
      </c>
      <c r="AZ22" s="3">
        <f t="shared" si="3"/>
        <v>156434771708150.88</v>
      </c>
      <c r="BA22" s="3">
        <f t="shared" si="3"/>
        <v>174180463463297.59</v>
      </c>
      <c r="BB22" s="3">
        <f t="shared" si="3"/>
        <v>188796887745028.31</v>
      </c>
      <c r="BC22" s="3">
        <f t="shared" si="3"/>
        <v>196456911619927.63</v>
      </c>
      <c r="BD22" s="3">
        <f t="shared" si="3"/>
        <v>211131683913034.88</v>
      </c>
      <c r="BE22" s="3">
        <f t="shared" si="3"/>
        <v>222703708601219.03</v>
      </c>
      <c r="BF22" s="3">
        <f t="shared" si="3"/>
        <v>234723174611157</v>
      </c>
      <c r="BG22" s="3">
        <f t="shared" si="3"/>
        <v>253025693465159</v>
      </c>
      <c r="BH22" s="3">
        <f t="shared" si="3"/>
        <v>273814991765551.66</v>
      </c>
      <c r="BI22" s="3">
        <f t="shared" si="3"/>
        <v>297068550319015.94</v>
      </c>
      <c r="BJ22" s="3">
        <f t="shared" si="3"/>
        <v>302932086833266.19</v>
      </c>
      <c r="BK22" s="3">
        <f t="shared" si="3"/>
        <v>341968844734631.88</v>
      </c>
      <c r="BL22" s="3">
        <f t="shared" si="3"/>
        <v>353555403401103.5</v>
      </c>
      <c r="BM22" s="3">
        <f>EXP(LN(1000000*BM19)+0.25*LN(BM21))</f>
        <v>376489657414786.88</v>
      </c>
    </row>
    <row r="23" spans="1:66" x14ac:dyDescent="0.25">
      <c r="A23" t="s">
        <v>9</v>
      </c>
      <c r="B23">
        <v>3875059</v>
      </c>
      <c r="C23">
        <v>3973918.5</v>
      </c>
      <c r="D23">
        <v>4212671.5</v>
      </c>
      <c r="E23">
        <v>4399857</v>
      </c>
      <c r="F23">
        <v>4663895</v>
      </c>
      <c r="G23">
        <v>4965598</v>
      </c>
      <c r="H23">
        <v>5284562.5</v>
      </c>
      <c r="I23">
        <v>5416555.5</v>
      </c>
      <c r="J23">
        <v>5672951</v>
      </c>
      <c r="K23">
        <v>5853984</v>
      </c>
      <c r="L23">
        <v>5867502</v>
      </c>
      <c r="M23">
        <v>6061088.5</v>
      </c>
      <c r="N23">
        <v>6387834.5</v>
      </c>
      <c r="O23">
        <v>6777166.5</v>
      </c>
      <c r="P23">
        <v>6718082.5</v>
      </c>
      <c r="Q23">
        <v>6693776</v>
      </c>
      <c r="R23">
        <v>7070002</v>
      </c>
      <c r="S23">
        <v>7400170</v>
      </c>
      <c r="T23">
        <v>7820969</v>
      </c>
      <c r="U23">
        <v>8078677.5</v>
      </c>
      <c r="V23">
        <v>8038671.5</v>
      </c>
      <c r="W23">
        <v>8240813.5</v>
      </c>
      <c r="X23">
        <v>8061517.5</v>
      </c>
      <c r="Y23">
        <v>8424981</v>
      </c>
      <c r="Z23">
        <v>9048314</v>
      </c>
      <c r="AA23">
        <v>9382492</v>
      </c>
      <c r="AB23">
        <v>9689320</v>
      </c>
      <c r="AC23">
        <v>10026090</v>
      </c>
      <c r="AD23">
        <v>10437759</v>
      </c>
      <c r="AE23">
        <v>10804198</v>
      </c>
      <c r="AF23">
        <v>10977047</v>
      </c>
      <c r="AG23">
        <v>10937097</v>
      </c>
      <c r="AH23">
        <v>11335065</v>
      </c>
      <c r="AI23">
        <v>11665175</v>
      </c>
      <c r="AJ23">
        <v>12158955</v>
      </c>
      <c r="AK23">
        <v>12497682</v>
      </c>
      <c r="AL23">
        <v>12995424</v>
      </c>
      <c r="AM23">
        <v>13591863</v>
      </c>
      <c r="AN23">
        <v>14212885</v>
      </c>
      <c r="AO23">
        <v>14881337</v>
      </c>
      <c r="AP23">
        <v>15497870</v>
      </c>
      <c r="AQ23">
        <v>15613010</v>
      </c>
      <c r="AR23">
        <v>15818826</v>
      </c>
      <c r="AS23">
        <v>16252532</v>
      </c>
      <c r="AT23">
        <v>16889806</v>
      </c>
      <c r="AU23">
        <v>17486326</v>
      </c>
      <c r="AV23">
        <v>17986252</v>
      </c>
      <c r="AW23">
        <v>18356110</v>
      </c>
      <c r="AX23">
        <v>18368228</v>
      </c>
      <c r="AY23">
        <v>17837320</v>
      </c>
      <c r="AZ23">
        <v>18363812</v>
      </c>
      <c r="BA23">
        <v>18686702</v>
      </c>
      <c r="BB23">
        <v>19180580</v>
      </c>
      <c r="BC23">
        <v>19658158</v>
      </c>
      <c r="BD23">
        <v>20191400</v>
      </c>
      <c r="BE23">
        <v>20761160</v>
      </c>
      <c r="BF23">
        <v>21130088</v>
      </c>
      <c r="BG23">
        <v>21657384</v>
      </c>
      <c r="BH23">
        <v>22326464</v>
      </c>
      <c r="BI23">
        <v>22896074</v>
      </c>
      <c r="BJ23">
        <v>22335318</v>
      </c>
      <c r="BK23">
        <v>23681202</v>
      </c>
      <c r="BL23">
        <v>24282706</v>
      </c>
      <c r="BM23">
        <v>25034982</v>
      </c>
    </row>
    <row r="24" spans="1:66" x14ac:dyDescent="0.25">
      <c r="A24" t="s">
        <v>3</v>
      </c>
      <c r="B24">
        <v>180760</v>
      </c>
      <c r="C24">
        <v>183742</v>
      </c>
      <c r="D24">
        <v>186590</v>
      </c>
      <c r="E24">
        <v>189300</v>
      </c>
      <c r="F24">
        <v>191927</v>
      </c>
      <c r="G24">
        <v>194347</v>
      </c>
      <c r="H24">
        <v>196599</v>
      </c>
      <c r="I24">
        <v>198752</v>
      </c>
      <c r="J24">
        <v>200745</v>
      </c>
      <c r="K24">
        <v>202736</v>
      </c>
      <c r="L24">
        <v>205089</v>
      </c>
      <c r="M24">
        <v>207692</v>
      </c>
      <c r="N24">
        <v>209924</v>
      </c>
      <c r="O24">
        <v>211939</v>
      </c>
      <c r="P24">
        <v>213898</v>
      </c>
      <c r="Q24">
        <v>215981</v>
      </c>
      <c r="R24">
        <v>218086</v>
      </c>
      <c r="S24">
        <v>220289</v>
      </c>
      <c r="T24">
        <v>222629</v>
      </c>
      <c r="U24">
        <v>225106</v>
      </c>
      <c r="V24">
        <v>227726</v>
      </c>
      <c r="W24">
        <v>230008</v>
      </c>
      <c r="X24">
        <v>232218</v>
      </c>
      <c r="Y24">
        <v>234333</v>
      </c>
      <c r="Z24">
        <v>236394</v>
      </c>
      <c r="AA24">
        <v>238506</v>
      </c>
      <c r="AB24">
        <v>240683</v>
      </c>
      <c r="AC24">
        <v>242843</v>
      </c>
      <c r="AD24">
        <v>245061</v>
      </c>
      <c r="AE24">
        <v>247387</v>
      </c>
      <c r="AF24">
        <v>250181</v>
      </c>
      <c r="AG24">
        <v>253530</v>
      </c>
      <c r="AH24">
        <v>256922</v>
      </c>
      <c r="AI24">
        <v>260282</v>
      </c>
      <c r="AJ24">
        <v>263455</v>
      </c>
      <c r="AK24">
        <v>266588</v>
      </c>
      <c r="AL24">
        <v>269714</v>
      </c>
      <c r="AM24">
        <v>272958</v>
      </c>
      <c r="AN24">
        <v>276154</v>
      </c>
      <c r="AO24">
        <v>279328</v>
      </c>
      <c r="AP24">
        <v>282398</v>
      </c>
      <c r="AQ24">
        <v>285225</v>
      </c>
      <c r="AR24">
        <v>287955</v>
      </c>
      <c r="AS24">
        <v>290626</v>
      </c>
      <c r="AT24">
        <v>293262</v>
      </c>
      <c r="AU24">
        <v>295993</v>
      </c>
      <c r="AV24">
        <v>298818</v>
      </c>
      <c r="AW24">
        <v>301696</v>
      </c>
      <c r="AX24">
        <v>304543</v>
      </c>
      <c r="AY24">
        <v>307240</v>
      </c>
      <c r="AZ24">
        <v>309839</v>
      </c>
      <c r="BA24">
        <v>312295</v>
      </c>
      <c r="BB24">
        <v>314725</v>
      </c>
      <c r="BC24">
        <v>317099</v>
      </c>
      <c r="BD24">
        <v>319601</v>
      </c>
      <c r="BE24">
        <v>322113</v>
      </c>
      <c r="BF24">
        <v>324609</v>
      </c>
      <c r="BG24">
        <v>326860</v>
      </c>
      <c r="BH24">
        <v>328794</v>
      </c>
      <c r="BI24">
        <v>330513</v>
      </c>
      <c r="BJ24">
        <v>331840</v>
      </c>
      <c r="BK24">
        <v>332505</v>
      </c>
      <c r="BL24">
        <v>334372</v>
      </c>
      <c r="BM24">
        <v>337141</v>
      </c>
      <c r="BN24">
        <v>340212</v>
      </c>
    </row>
    <row r="25" spans="1:66" x14ac:dyDescent="0.25">
      <c r="A25" t="s">
        <v>4</v>
      </c>
      <c r="B25" s="1">
        <f t="shared" ref="B25:BJ25" si="4">1000*B23/B24</f>
        <v>21437.591281256915</v>
      </c>
      <c r="C25" s="1">
        <f t="shared" si="4"/>
        <v>21627.708961478595</v>
      </c>
      <c r="D25" s="1">
        <f t="shared" si="4"/>
        <v>22577.155796130555</v>
      </c>
      <c r="E25" s="1">
        <f t="shared" si="4"/>
        <v>23242.773375594294</v>
      </c>
      <c r="F25" s="1">
        <f t="shared" si="4"/>
        <v>24300.358990657907</v>
      </c>
      <c r="G25" s="1">
        <f t="shared" si="4"/>
        <v>25550.165425759082</v>
      </c>
      <c r="H25" s="1">
        <f t="shared" si="4"/>
        <v>26879.905289447048</v>
      </c>
      <c r="I25" s="1">
        <f t="shared" si="4"/>
        <v>27252.835191595557</v>
      </c>
      <c r="J25" s="1">
        <f t="shared" si="4"/>
        <v>28259.488405688808</v>
      </c>
      <c r="K25" s="1">
        <f t="shared" si="4"/>
        <v>28874.911214584485</v>
      </c>
      <c r="L25" s="1">
        <f t="shared" si="4"/>
        <v>28609.54024837997</v>
      </c>
      <c r="M25" s="1">
        <f t="shared" si="4"/>
        <v>29183.061937869537</v>
      </c>
      <c r="N25" s="1">
        <f t="shared" si="4"/>
        <v>30429.272022255675</v>
      </c>
      <c r="O25" s="1">
        <f t="shared" si="4"/>
        <v>31976.96742930749</v>
      </c>
      <c r="P25" s="1">
        <f t="shared" si="4"/>
        <v>31407.878989050856</v>
      </c>
      <c r="Q25" s="1">
        <f t="shared" si="4"/>
        <v>30992.429889666222</v>
      </c>
      <c r="R25" s="1">
        <f t="shared" si="4"/>
        <v>32418.41291967389</v>
      </c>
      <c r="S25" s="1">
        <f t="shared" si="4"/>
        <v>33593.007367594386</v>
      </c>
      <c r="T25" s="1">
        <f t="shared" si="4"/>
        <v>35130.054934442502</v>
      </c>
      <c r="U25" s="1">
        <f t="shared" si="4"/>
        <v>35888.325944221833</v>
      </c>
      <c r="V25" s="1">
        <f t="shared" si="4"/>
        <v>35299.752773069391</v>
      </c>
      <c r="W25" s="1">
        <f t="shared" si="4"/>
        <v>35828.377708601438</v>
      </c>
      <c r="X25" s="1">
        <f t="shared" si="4"/>
        <v>34715.299847557035</v>
      </c>
      <c r="Y25" s="1">
        <f t="shared" si="4"/>
        <v>35953.028382686178</v>
      </c>
      <c r="Z25" s="1">
        <f t="shared" si="4"/>
        <v>38276.411414841321</v>
      </c>
      <c r="AA25" s="1">
        <f t="shared" si="4"/>
        <v>39338.599448231907</v>
      </c>
      <c r="AB25" s="1">
        <f t="shared" si="4"/>
        <v>40257.600245966685</v>
      </c>
      <c r="AC25" s="1">
        <f t="shared" si="4"/>
        <v>41286.304320075113</v>
      </c>
      <c r="AD25" s="1">
        <f t="shared" si="4"/>
        <v>42592.493297587134</v>
      </c>
      <c r="AE25" s="1">
        <f t="shared" si="4"/>
        <v>43673.264965418552</v>
      </c>
      <c r="AF25" s="1">
        <f t="shared" si="4"/>
        <v>43876.421470855101</v>
      </c>
      <c r="AG25" s="1">
        <f t="shared" si="4"/>
        <v>43139.261625843093</v>
      </c>
      <c r="AH25" s="1">
        <f t="shared" si="4"/>
        <v>44118.701395754353</v>
      </c>
      <c r="AI25" s="1">
        <f t="shared" si="4"/>
        <v>44817.447998709089</v>
      </c>
      <c r="AJ25" s="1">
        <f t="shared" si="4"/>
        <v>46151.923478392891</v>
      </c>
      <c r="AK25" s="1">
        <f t="shared" si="4"/>
        <v>46880.137140456434</v>
      </c>
      <c r="AL25" s="1">
        <f t="shared" si="4"/>
        <v>48182.237481183773</v>
      </c>
      <c r="AM25" s="1">
        <f t="shared" si="4"/>
        <v>49794.704679840856</v>
      </c>
      <c r="AN25" s="1">
        <f t="shared" si="4"/>
        <v>51467.242915185008</v>
      </c>
      <c r="AO25" s="1">
        <f t="shared" si="4"/>
        <v>53275.493326841563</v>
      </c>
      <c r="AP25" s="1">
        <f t="shared" si="4"/>
        <v>54879.531724728928</v>
      </c>
      <c r="AQ25" s="1">
        <f t="shared" si="4"/>
        <v>54739.276010167414</v>
      </c>
      <c r="AR25" s="1">
        <f t="shared" si="4"/>
        <v>54935.062770224511</v>
      </c>
      <c r="AS25" s="1">
        <f t="shared" si="4"/>
        <v>55922.498331188537</v>
      </c>
      <c r="AT25" s="1">
        <f t="shared" si="4"/>
        <v>57592.889634524756</v>
      </c>
      <c r="AU25" s="1">
        <f t="shared" si="4"/>
        <v>59076.822762700467</v>
      </c>
      <c r="AV25" s="1">
        <f t="shared" si="4"/>
        <v>60191.327162353002</v>
      </c>
      <c r="AW25" s="1">
        <f t="shared" si="4"/>
        <v>60843.067193466268</v>
      </c>
      <c r="AX25" s="1">
        <f t="shared" si="4"/>
        <v>60314.070591016702</v>
      </c>
      <c r="AY25" s="1">
        <f t="shared" si="4"/>
        <v>58056.633250878789</v>
      </c>
      <c r="AZ25" s="1">
        <f t="shared" si="4"/>
        <v>59268.884807916373</v>
      </c>
      <c r="BA25" s="1">
        <f t="shared" si="4"/>
        <v>59836.699274724218</v>
      </c>
      <c r="BB25" s="1">
        <f t="shared" si="4"/>
        <v>60943.935181507666</v>
      </c>
      <c r="BC25" s="1">
        <f t="shared" si="4"/>
        <v>61993.755893269925</v>
      </c>
      <c r="BD25" s="1">
        <f t="shared" si="4"/>
        <v>63176.898695561031</v>
      </c>
      <c r="BE25" s="1">
        <f t="shared" si="4"/>
        <v>64453.033562755925</v>
      </c>
      <c r="BF25" s="1">
        <f t="shared" si="4"/>
        <v>65093.968435872077</v>
      </c>
      <c r="BG25" s="1">
        <f t="shared" si="4"/>
        <v>66258.899834791649</v>
      </c>
      <c r="BH25" s="1">
        <f t="shared" si="4"/>
        <v>67904.110172326749</v>
      </c>
      <c r="BI25" s="1">
        <f t="shared" si="4"/>
        <v>69274.352294766009</v>
      </c>
      <c r="BJ25" s="1">
        <f t="shared" si="4"/>
        <v>67307.491562198644</v>
      </c>
      <c r="BK25" s="1">
        <f>1000*BK23/BK24</f>
        <v>71220.58916407272</v>
      </c>
      <c r="BL25" s="1">
        <f>1000*BL23/BL24</f>
        <v>72621.828382759326</v>
      </c>
      <c r="BM25" s="1">
        <f>1000*BM23/BM24</f>
        <v>74256.711583580764</v>
      </c>
    </row>
    <row r="26" spans="1:66" x14ac:dyDescent="0.25">
      <c r="A26" t="s">
        <v>5</v>
      </c>
      <c r="B26" s="3">
        <f t="shared" ref="B26:BL26" si="5">EXP(LN(1000000*B23)+0.25*LN(B25))</f>
        <v>46889145244054.594</v>
      </c>
      <c r="C26" s="3">
        <f t="shared" si="5"/>
        <v>48191626605024.656</v>
      </c>
      <c r="D26" s="3">
        <f t="shared" si="5"/>
        <v>51638652636006.117</v>
      </c>
      <c r="E26" s="3">
        <f t="shared" si="5"/>
        <v>54326352670761.625</v>
      </c>
      <c r="F26" s="3">
        <f t="shared" si="5"/>
        <v>58230690070679.172</v>
      </c>
      <c r="G26" s="3">
        <f t="shared" si="5"/>
        <v>62779808488798.594</v>
      </c>
      <c r="H26" s="3">
        <f t="shared" si="5"/>
        <v>67665293849664.141</v>
      </c>
      <c r="I26" s="3">
        <f t="shared" si="5"/>
        <v>69594692442462.297</v>
      </c>
      <c r="J26" s="3">
        <f t="shared" si="5"/>
        <v>73552951774585.797</v>
      </c>
      <c r="K26" s="3">
        <f t="shared" si="5"/>
        <v>76310042507769.625</v>
      </c>
      <c r="L26" s="3">
        <f t="shared" si="5"/>
        <v>76309914332739.922</v>
      </c>
      <c r="M26" s="3">
        <f t="shared" si="5"/>
        <v>79219726655983.547</v>
      </c>
      <c r="N26" s="3">
        <f t="shared" si="5"/>
        <v>84367765387329.75</v>
      </c>
      <c r="O26" s="3">
        <f t="shared" si="5"/>
        <v>90626972906704.641</v>
      </c>
      <c r="P26" s="3">
        <f t="shared" si="5"/>
        <v>89434479759883.203</v>
      </c>
      <c r="Q26" s="3">
        <f t="shared" si="5"/>
        <v>88814746780765.25</v>
      </c>
      <c r="R26" s="3">
        <f t="shared" si="5"/>
        <v>94867503953458.078</v>
      </c>
      <c r="S26" s="3">
        <f t="shared" si="5"/>
        <v>100185280381312.53</v>
      </c>
      <c r="T26" s="3">
        <f t="shared" si="5"/>
        <v>107073074131480.8</v>
      </c>
      <c r="U26" s="3">
        <f t="shared" si="5"/>
        <v>111193287761687.25</v>
      </c>
      <c r="V26" s="3">
        <f t="shared" si="5"/>
        <v>110186197909513.41</v>
      </c>
      <c r="W26" s="3">
        <f t="shared" si="5"/>
        <v>113377498732561.14</v>
      </c>
      <c r="X26" s="3">
        <f t="shared" si="5"/>
        <v>110039100406197.38</v>
      </c>
      <c r="Y26" s="3">
        <f t="shared" si="5"/>
        <v>116011969442024.3</v>
      </c>
      <c r="Z26" s="3">
        <f t="shared" si="5"/>
        <v>126561165858868.69</v>
      </c>
      <c r="AA26" s="3">
        <f t="shared" si="5"/>
        <v>132136538677345.34</v>
      </c>
      <c r="AB26" s="3">
        <f t="shared" si="5"/>
        <v>137247761520719.97</v>
      </c>
      <c r="AC26" s="3">
        <f t="shared" si="5"/>
        <v>142916739983846.72</v>
      </c>
      <c r="AD26" s="3">
        <f t="shared" si="5"/>
        <v>149947949419269.59</v>
      </c>
      <c r="AE26" s="3">
        <f t="shared" si="5"/>
        <v>156187563374264.59</v>
      </c>
      <c r="AF26" s="3">
        <f t="shared" si="5"/>
        <v>158870522405744.97</v>
      </c>
      <c r="AG26" s="3">
        <f t="shared" si="5"/>
        <v>157623236503436.69</v>
      </c>
      <c r="AH26" s="3">
        <f t="shared" si="5"/>
        <v>164278109012409.44</v>
      </c>
      <c r="AI26" s="3">
        <f t="shared" si="5"/>
        <v>169727822384892.38</v>
      </c>
      <c r="AJ26" s="3">
        <f t="shared" si="5"/>
        <v>178214773353799.88</v>
      </c>
      <c r="AK26" s="3">
        <f t="shared" si="5"/>
        <v>183897865466931.63</v>
      </c>
      <c r="AL26" s="3">
        <f t="shared" si="5"/>
        <v>192536110717439.25</v>
      </c>
      <c r="AM26" s="3">
        <f t="shared" si="5"/>
        <v>203036808703577.75</v>
      </c>
      <c r="AN26" s="3">
        <f t="shared" si="5"/>
        <v>214074514633206.19</v>
      </c>
      <c r="AO26" s="3">
        <f t="shared" si="5"/>
        <v>226086078879026.97</v>
      </c>
      <c r="AP26" s="3">
        <f t="shared" si="5"/>
        <v>237205422552789.34</v>
      </c>
      <c r="AQ26" s="3">
        <f t="shared" si="5"/>
        <v>238814889325567.66</v>
      </c>
      <c r="AR26" s="3">
        <f t="shared" si="5"/>
        <v>242179096873483.84</v>
      </c>
      <c r="AS26" s="3">
        <f t="shared" si="5"/>
        <v>249929586757373.72</v>
      </c>
      <c r="AT26" s="3">
        <f t="shared" si="5"/>
        <v>261647674112920.31</v>
      </c>
      <c r="AU26" s="3">
        <f t="shared" si="5"/>
        <v>272616949150733.47</v>
      </c>
      <c r="AV26" s="3">
        <f t="shared" si="5"/>
        <v>281724199596480.31</v>
      </c>
      <c r="AW26" s="3">
        <f t="shared" si="5"/>
        <v>288292554535393.25</v>
      </c>
      <c r="AX26" s="3">
        <f t="shared" si="5"/>
        <v>287853769848665.31</v>
      </c>
      <c r="AY26" s="3">
        <f t="shared" si="5"/>
        <v>276880624211752.44</v>
      </c>
      <c r="AZ26" s="3">
        <f t="shared" si="5"/>
        <v>286529622063158</v>
      </c>
      <c r="BA26" s="3">
        <f t="shared" si="5"/>
        <v>292263490727080.81</v>
      </c>
      <c r="BB26" s="3">
        <f t="shared" si="5"/>
        <v>301366072987521.94</v>
      </c>
      <c r="BC26" s="3">
        <f t="shared" si="5"/>
        <v>310191439745571.69</v>
      </c>
      <c r="BD26" s="3">
        <f t="shared" si="5"/>
        <v>320114987685474.88</v>
      </c>
      <c r="BE26" s="3">
        <f t="shared" si="5"/>
        <v>330797680837119.81</v>
      </c>
      <c r="BF26" s="3">
        <f t="shared" si="5"/>
        <v>337509881904660.5</v>
      </c>
      <c r="BG26" s="3">
        <f t="shared" si="5"/>
        <v>347469790232942.06</v>
      </c>
      <c r="BH26" s="3">
        <f t="shared" si="5"/>
        <v>360407617746137.63</v>
      </c>
      <c r="BI26" s="3">
        <f t="shared" si="5"/>
        <v>371453229473259.81</v>
      </c>
      <c r="BJ26" s="3">
        <f t="shared" si="5"/>
        <v>359755954998598.19</v>
      </c>
      <c r="BK26" s="3">
        <f t="shared" si="5"/>
        <v>386861162787342.13</v>
      </c>
      <c r="BL26" s="3">
        <f t="shared" si="5"/>
        <v>398624398043478</v>
      </c>
      <c r="BM26" s="3">
        <f>EXP(LN(1000000*BM23)+0.25*LN(BM25))</f>
        <v>413267460659323.94</v>
      </c>
    </row>
    <row r="27" spans="1:66" x14ac:dyDescent="0.25">
      <c r="A27" t="s">
        <v>6</v>
      </c>
      <c r="B27" s="2">
        <f t="shared" ref="B27:BL27" si="6">100*B19/B23</f>
        <v>9.7756858347189031</v>
      </c>
      <c r="C27" s="2">
        <f t="shared" si="6"/>
        <v>8.1939573622357873</v>
      </c>
      <c r="D27" s="2">
        <f t="shared" si="6"/>
        <v>7.9001019602406695</v>
      </c>
      <c r="E27" s="2">
        <f t="shared" si="6"/>
        <v>8.0276692799334164</v>
      </c>
      <c r="F27" s="2">
        <f t="shared" si="6"/>
        <v>8.4985169316633407</v>
      </c>
      <c r="G27" s="2">
        <f t="shared" si="6"/>
        <v>8.9228320284888145</v>
      </c>
      <c r="H27" s="2">
        <f t="shared" si="6"/>
        <v>9.0368969758612945</v>
      </c>
      <c r="I27" s="2">
        <f t="shared" si="6"/>
        <v>8.7715609809592099</v>
      </c>
      <c r="J27" s="2">
        <f t="shared" si="6"/>
        <v>8.1167560543004864</v>
      </c>
      <c r="K27" s="2">
        <f t="shared" si="6"/>
        <v>8.6397955648665938</v>
      </c>
      <c r="L27" s="2">
        <f t="shared" si="6"/>
        <v>9.4864369027910005</v>
      </c>
      <c r="M27" s="2">
        <f t="shared" si="6"/>
        <v>9.8651483970247256</v>
      </c>
      <c r="N27" s="2">
        <f t="shared" si="6"/>
        <v>9.6965626614152267</v>
      </c>
      <c r="O27" s="2">
        <f t="shared" si="6"/>
        <v>9.8388500562882726</v>
      </c>
      <c r="P27" s="2">
        <f t="shared" si="6"/>
        <v>10.199030005957802</v>
      </c>
      <c r="Q27" s="2">
        <f t="shared" si="6"/>
        <v>10.919023881289126</v>
      </c>
      <c r="R27" s="2">
        <f t="shared" si="6"/>
        <v>10.136781962720802</v>
      </c>
      <c r="S27" s="2">
        <f t="shared" si="6"/>
        <v>10.452837569947718</v>
      </c>
      <c r="T27" s="2">
        <f t="shared" si="6"/>
        <v>11.161554118166176</v>
      </c>
      <c r="U27" s="2">
        <f t="shared" si="6"/>
        <v>11.429533175448581</v>
      </c>
      <c r="V27" s="2">
        <f t="shared" si="6"/>
        <v>12.179373326799086</v>
      </c>
      <c r="W27" s="2">
        <f t="shared" si="6"/>
        <v>12.201448619119946</v>
      </c>
      <c r="X27" s="2">
        <f t="shared" si="6"/>
        <v>13.442137289908507</v>
      </c>
      <c r="Y27" s="2">
        <f t="shared" si="6"/>
        <v>14.295842328902582</v>
      </c>
      <c r="Z27" s="2">
        <f t="shared" si="6"/>
        <v>15.632953829851617</v>
      </c>
      <c r="AA27" s="2">
        <f t="shared" si="6"/>
        <v>17.46709456293701</v>
      </c>
      <c r="AB27" s="2">
        <f t="shared" si="6"/>
        <v>18.065866593321307</v>
      </c>
      <c r="AC27" s="2">
        <f t="shared" si="6"/>
        <v>18.925351258566401</v>
      </c>
      <c r="AD27" s="2">
        <f t="shared" si="6"/>
        <v>19.915941726571766</v>
      </c>
      <c r="AE27" s="2">
        <f t="shared" si="6"/>
        <v>19.857600721497327</v>
      </c>
      <c r="AF27" s="2">
        <f t="shared" si="6"/>
        <v>20.209410600136813</v>
      </c>
      <c r="AG27" s="2">
        <f t="shared" si="6"/>
        <v>22.374083817671178</v>
      </c>
      <c r="AH27" s="2">
        <f t="shared" si="6"/>
        <v>24.794480666851051</v>
      </c>
      <c r="AI27" s="2">
        <f t="shared" si="6"/>
        <v>27.410208162329326</v>
      </c>
      <c r="AJ27" s="2">
        <f t="shared" si="6"/>
        <v>28.982338531559662</v>
      </c>
      <c r="AK27" s="2">
        <f t="shared" si="6"/>
        <v>30.762468592175733</v>
      </c>
      <c r="AL27" s="2">
        <f t="shared" si="6"/>
        <v>32.808333148652942</v>
      </c>
      <c r="AM27" s="2">
        <f t="shared" si="6"/>
        <v>33.517737781789002</v>
      </c>
      <c r="AN27" s="2">
        <f t="shared" si="6"/>
        <v>34.711168773968126</v>
      </c>
      <c r="AO27" s="2">
        <f t="shared" si="6"/>
        <v>36.276340627189612</v>
      </c>
      <c r="AP27" s="2">
        <f t="shared" si="6"/>
        <v>38.15708868379977</v>
      </c>
      <c r="AQ27" s="2">
        <f t="shared" si="6"/>
        <v>41.390561461242896</v>
      </c>
      <c r="AR27" s="2">
        <f t="shared" si="6"/>
        <v>44.556533462091309</v>
      </c>
      <c r="AS27" s="2">
        <f t="shared" si="6"/>
        <v>47.745674335543534</v>
      </c>
      <c r="AT27" s="2">
        <f t="shared" si="6"/>
        <v>50.958554526914043</v>
      </c>
      <c r="AU27" s="2">
        <f t="shared" si="6"/>
        <v>56.257518017220995</v>
      </c>
      <c r="AV27" s="2">
        <f t="shared" si="6"/>
        <v>58.695302389847534</v>
      </c>
      <c r="AW27" s="2">
        <f t="shared" si="6"/>
        <v>63.491371537869405</v>
      </c>
      <c r="AX27" s="2">
        <f t="shared" si="6"/>
        <v>68.390952028687792</v>
      </c>
      <c r="AY27" s="2">
        <f t="shared" si="6"/>
        <v>76.120571924481922</v>
      </c>
      <c r="AZ27" s="2">
        <f t="shared" si="6"/>
        <v>82.561175206977722</v>
      </c>
      <c r="BA27" s="2">
        <f t="shared" si="6"/>
        <v>88.514334953273192</v>
      </c>
      <c r="BB27" s="2">
        <f t="shared" si="6"/>
        <v>92.102209630782795</v>
      </c>
      <c r="BC27" s="2">
        <f t="shared" si="6"/>
        <v>92.893535599825782</v>
      </c>
      <c r="BD27" s="2">
        <f t="shared" si="6"/>
        <v>95.926424121160494</v>
      </c>
      <c r="BE27" s="2">
        <f t="shared" si="6"/>
        <v>97.47592138396891</v>
      </c>
      <c r="BF27" s="2">
        <f t="shared" si="6"/>
        <v>100.00189303518282</v>
      </c>
      <c r="BG27" s="2">
        <f t="shared" si="6"/>
        <v>103.73281463726182</v>
      </c>
      <c r="BH27" s="2">
        <f t="shared" si="6"/>
        <v>107.28586488214165</v>
      </c>
      <c r="BI27" s="2">
        <f t="shared" si="6"/>
        <v>111.74526252841426</v>
      </c>
      <c r="BJ27" s="2">
        <f t="shared" si="6"/>
        <v>116.41143412419738</v>
      </c>
      <c r="BK27" s="2">
        <f t="shared" si="6"/>
        <v>120.99699162230026</v>
      </c>
      <c r="BL27" s="2">
        <f t="shared" si="6"/>
        <v>121.18436882611023</v>
      </c>
      <c r="BM27" s="2">
        <f>100*BM19/BM23</f>
        <v>123.57843916164988</v>
      </c>
    </row>
    <row r="28" spans="1:66" x14ac:dyDescent="0.25">
      <c r="A28" t="s">
        <v>7</v>
      </c>
      <c r="B28" s="2">
        <f t="shared" ref="B28:BL28" si="7">100*B22/B26</f>
        <v>3.9438171912655253</v>
      </c>
      <c r="C28" s="2">
        <f t="shared" si="7"/>
        <v>3.1840433899636071</v>
      </c>
      <c r="D28" s="2">
        <f t="shared" si="7"/>
        <v>3.0474171427438601</v>
      </c>
      <c r="E28" s="2">
        <f t="shared" si="7"/>
        <v>3.1011664843499749</v>
      </c>
      <c r="F28" s="2">
        <f t="shared" si="7"/>
        <v>3.3223385617818786</v>
      </c>
      <c r="G28" s="2">
        <f t="shared" si="7"/>
        <v>3.521018102273942</v>
      </c>
      <c r="H28" s="2">
        <f t="shared" si="7"/>
        <v>3.5627765381955552</v>
      </c>
      <c r="I28" s="2">
        <f t="shared" si="7"/>
        <v>3.4198100146078918</v>
      </c>
      <c r="J28" s="2">
        <f t="shared" si="7"/>
        <v>3.091238714975872</v>
      </c>
      <c r="K28" s="2">
        <f t="shared" si="7"/>
        <v>3.3275943208589593</v>
      </c>
      <c r="L28" s="2">
        <f t="shared" si="7"/>
        <v>3.7250693881618435</v>
      </c>
      <c r="M28" s="2">
        <f t="shared" si="7"/>
        <v>3.8973725016295586</v>
      </c>
      <c r="N28" s="2">
        <f t="shared" si="7"/>
        <v>3.8010815618940756</v>
      </c>
      <c r="O28" s="2">
        <f t="shared" si="7"/>
        <v>3.8580991781074285</v>
      </c>
      <c r="P28" s="2">
        <f t="shared" si="7"/>
        <v>4.0239022820213712</v>
      </c>
      <c r="Q28" s="2">
        <f t="shared" si="7"/>
        <v>4.3733373478871833</v>
      </c>
      <c r="R28" s="2">
        <f t="shared" si="7"/>
        <v>3.9795264864270585</v>
      </c>
      <c r="S28" s="2">
        <f t="shared" si="7"/>
        <v>4.1315275921436916</v>
      </c>
      <c r="T28" s="2">
        <f t="shared" si="7"/>
        <v>4.4814448881085065</v>
      </c>
      <c r="U28" s="2">
        <f t="shared" si="7"/>
        <v>4.613716224882225</v>
      </c>
      <c r="V28" s="2">
        <f t="shared" si="7"/>
        <v>4.9939141862016632</v>
      </c>
      <c r="W28" s="2">
        <f t="shared" si="7"/>
        <v>5.0016804938626294</v>
      </c>
      <c r="X28" s="2">
        <f t="shared" si="7"/>
        <v>5.6380173516436765</v>
      </c>
      <c r="Y28" s="2">
        <f t="shared" si="7"/>
        <v>6.0809123788610089</v>
      </c>
      <c r="Z28" s="2">
        <f t="shared" si="7"/>
        <v>6.7925689227320154</v>
      </c>
      <c r="AA28" s="2">
        <f t="shared" si="7"/>
        <v>7.7937389553132634</v>
      </c>
      <c r="AB28" s="2">
        <f t="shared" si="7"/>
        <v>8.1173658229467236</v>
      </c>
      <c r="AC28" s="2">
        <f t="shared" si="7"/>
        <v>8.5876731623799447</v>
      </c>
      <c r="AD28" s="2">
        <f t="shared" si="7"/>
        <v>9.1371482284901706</v>
      </c>
      <c r="AE28" s="2">
        <f t="shared" si="7"/>
        <v>9.0903191142850233</v>
      </c>
      <c r="AF28" s="2">
        <f t="shared" si="7"/>
        <v>9.284082256881879</v>
      </c>
      <c r="AG28" s="2">
        <f t="shared" si="7"/>
        <v>10.542432732480274</v>
      </c>
      <c r="AH28" s="2">
        <f t="shared" si="7"/>
        <v>11.989895787489779</v>
      </c>
      <c r="AI28" s="2">
        <f t="shared" si="7"/>
        <v>13.596420326157647</v>
      </c>
      <c r="AJ28" s="2">
        <f t="shared" si="7"/>
        <v>14.581068787477532</v>
      </c>
      <c r="AK28" s="2">
        <f t="shared" si="7"/>
        <v>15.712776466958191</v>
      </c>
      <c r="AL28" s="2">
        <f t="shared" si="7"/>
        <v>17.034695666803003</v>
      </c>
      <c r="AM28" s="2">
        <f t="shared" si="7"/>
        <v>17.503884245395696</v>
      </c>
      <c r="AN28" s="2">
        <f t="shared" si="7"/>
        <v>18.295726711589992</v>
      </c>
      <c r="AO28" s="2">
        <f t="shared" si="7"/>
        <v>19.346087785121508</v>
      </c>
      <c r="AP28" s="2">
        <f t="shared" si="7"/>
        <v>20.623583415947706</v>
      </c>
      <c r="AQ28" s="2">
        <f t="shared" si="7"/>
        <v>22.846231367663947</v>
      </c>
      <c r="AR28" s="2">
        <f t="shared" si="7"/>
        <v>25.068825272051573</v>
      </c>
      <c r="AS28" s="2">
        <f t="shared" si="7"/>
        <v>27.351961497719078</v>
      </c>
      <c r="AT28" s="2">
        <f t="shared" si="7"/>
        <v>29.69462124247254</v>
      </c>
      <c r="AU28" s="2">
        <f t="shared" si="7"/>
        <v>33.631790423615108</v>
      </c>
      <c r="AV28" s="2">
        <f t="shared" si="7"/>
        <v>35.497971786071005</v>
      </c>
      <c r="AW28" s="2">
        <f t="shared" si="7"/>
        <v>39.202737566053649</v>
      </c>
      <c r="AX28" s="2">
        <f t="shared" si="7"/>
        <v>43.066023324390699</v>
      </c>
      <c r="AY28" s="2">
        <f t="shared" si="7"/>
        <v>49.281199691446638</v>
      </c>
      <c r="AZ28" s="2">
        <f t="shared" si="7"/>
        <v>54.596369681340974</v>
      </c>
      <c r="BA28" s="2">
        <f t="shared" si="7"/>
        <v>59.597065315951291</v>
      </c>
      <c r="BB28" s="2">
        <f t="shared" si="7"/>
        <v>62.647027873255482</v>
      </c>
      <c r="BC28" s="2">
        <f t="shared" si="7"/>
        <v>63.334085486391075</v>
      </c>
      <c r="BD28" s="2">
        <f t="shared" si="7"/>
        <v>65.95495120037296</v>
      </c>
      <c r="BE28" s="2">
        <f t="shared" si="7"/>
        <v>67.323237586685281</v>
      </c>
      <c r="BF28" s="2">
        <f t="shared" si="7"/>
        <v>69.545571017521027</v>
      </c>
      <c r="BG28" s="2">
        <f t="shared" si="7"/>
        <v>72.81947972959945</v>
      </c>
      <c r="BH28" s="2">
        <f t="shared" si="7"/>
        <v>75.973697081625019</v>
      </c>
      <c r="BI28" s="2">
        <f t="shared" si="7"/>
        <v>79.974685033772545</v>
      </c>
      <c r="BJ28" s="2">
        <f t="shared" si="7"/>
        <v>84.204884623646208</v>
      </c>
      <c r="BK28" s="2">
        <f t="shared" si="7"/>
        <v>88.39575476399331</v>
      </c>
      <c r="BL28" s="2">
        <f t="shared" si="7"/>
        <v>88.693869501319682</v>
      </c>
      <c r="BM28" s="2">
        <f>100*BM22/BM26</f>
        <v>91.100726104624343</v>
      </c>
    </row>
    <row r="29" spans="1:66" x14ac:dyDescent="0.25">
      <c r="A29" t="s">
        <v>12</v>
      </c>
      <c r="B29" s="4">
        <v>59.85</v>
      </c>
      <c r="C29" s="4">
        <v>50.16</v>
      </c>
      <c r="D29" s="4">
        <v>47.31</v>
      </c>
      <c r="E29" s="4">
        <v>50.81</v>
      </c>
      <c r="F29" s="4">
        <v>59.82</v>
      </c>
      <c r="G29" s="4">
        <v>70.569999999999993</v>
      </c>
      <c r="H29" s="4">
        <v>76.849999999999994</v>
      </c>
      <c r="I29" s="4">
        <v>73.010000000000005</v>
      </c>
      <c r="J29" s="4">
        <v>70.98</v>
      </c>
      <c r="K29" s="4">
        <v>79.849999999999994</v>
      </c>
      <c r="L29" s="4">
        <v>92.75</v>
      </c>
      <c r="M29" s="4">
        <v>99.96</v>
      </c>
      <c r="N29" s="4">
        <v>113.87</v>
      </c>
      <c r="O29" s="4">
        <v>138.76</v>
      </c>
      <c r="P29" s="4">
        <v>144.41999999999999</v>
      </c>
      <c r="Q29" s="4">
        <v>163.69</v>
      </c>
      <c r="R29" s="4">
        <v>154.19999999999999</v>
      </c>
      <c r="S29" s="4">
        <v>175.23</v>
      </c>
      <c r="T29" s="4">
        <v>149.79</v>
      </c>
      <c r="U29" s="4">
        <v>178.57</v>
      </c>
      <c r="V29" s="4">
        <v>191.49</v>
      </c>
      <c r="W29" s="4">
        <v>196.22</v>
      </c>
      <c r="X29" s="4">
        <v>205.48</v>
      </c>
      <c r="Y29" s="4">
        <v>231.13</v>
      </c>
      <c r="Z29" s="4">
        <v>260.44</v>
      </c>
      <c r="AA29" s="4">
        <v>310.07</v>
      </c>
      <c r="AB29" s="4">
        <v>301.31</v>
      </c>
      <c r="AC29" s="4">
        <v>273.45999999999998</v>
      </c>
      <c r="AD29" s="4">
        <v>312.89</v>
      </c>
      <c r="AE29" s="4">
        <v>348.38</v>
      </c>
      <c r="AF29" s="4">
        <v>361.56</v>
      </c>
      <c r="AG29" s="4">
        <v>384.51</v>
      </c>
      <c r="AH29" s="4">
        <v>428.5</v>
      </c>
      <c r="AI29" s="4">
        <v>446.56</v>
      </c>
      <c r="AJ29" s="4">
        <v>566.92999999999995</v>
      </c>
      <c r="AK29" s="4">
        <v>738.19</v>
      </c>
      <c r="AL29" s="4">
        <v>868.52</v>
      </c>
      <c r="AM29" s="4">
        <v>967.75</v>
      </c>
      <c r="AN29" s="4">
        <v>1.04</v>
      </c>
      <c r="AO29" s="4">
        <v>1.1000000000000001</v>
      </c>
      <c r="AP29" s="4">
        <v>1.22</v>
      </c>
      <c r="AQ29" s="4">
        <v>1.36</v>
      </c>
      <c r="AR29" s="4">
        <v>1.49</v>
      </c>
      <c r="AS29" s="4">
        <v>1.68</v>
      </c>
      <c r="AT29" s="4">
        <v>1.98</v>
      </c>
      <c r="AU29" s="4">
        <v>2.3199999999999998</v>
      </c>
      <c r="AV29" s="4">
        <v>2.79</v>
      </c>
      <c r="AW29" s="4">
        <v>3.6</v>
      </c>
      <c r="AX29" s="4">
        <v>4.67</v>
      </c>
      <c r="AY29" s="4">
        <v>5.19</v>
      </c>
      <c r="AZ29" s="4">
        <v>6.19</v>
      </c>
      <c r="BA29" s="4">
        <v>7.67</v>
      </c>
      <c r="BB29" s="4">
        <v>8.67</v>
      </c>
      <c r="BC29" s="4">
        <v>9.74</v>
      </c>
      <c r="BD29" s="4">
        <v>10.67</v>
      </c>
      <c r="BE29" s="4">
        <v>11.28</v>
      </c>
      <c r="BF29" s="4">
        <v>11.46</v>
      </c>
      <c r="BG29" s="4">
        <v>12.54</v>
      </c>
      <c r="BH29" s="4">
        <v>14.15</v>
      </c>
      <c r="BI29" s="4">
        <v>14.56</v>
      </c>
      <c r="BJ29" s="4">
        <v>15</v>
      </c>
      <c r="BK29" s="4">
        <v>18.2</v>
      </c>
      <c r="BL29" s="4">
        <v>18.32</v>
      </c>
      <c r="BM29" s="4">
        <v>18.27</v>
      </c>
      <c r="BN29" s="4">
        <v>18.739999999999998</v>
      </c>
    </row>
    <row r="30" spans="1:66" x14ac:dyDescent="0.25">
      <c r="A30" t="s">
        <v>11</v>
      </c>
      <c r="B30" s="4">
        <v>542.39</v>
      </c>
      <c r="C30" s="4">
        <v>562.64</v>
      </c>
      <c r="D30" s="4">
        <v>604.73</v>
      </c>
      <c r="E30" s="4">
        <v>638.38</v>
      </c>
      <c r="F30" s="4">
        <v>685.63</v>
      </c>
      <c r="G30" s="4">
        <v>743.5</v>
      </c>
      <c r="H30" s="4">
        <v>814.08</v>
      </c>
      <c r="I30" s="4">
        <v>860.74</v>
      </c>
      <c r="J30" s="4">
        <v>941.64</v>
      </c>
      <c r="K30" s="4">
        <v>1.02</v>
      </c>
      <c r="L30" s="4">
        <v>1.07</v>
      </c>
      <c r="M30" s="4">
        <v>1.1599999999999999</v>
      </c>
      <c r="N30" s="4">
        <v>1.28</v>
      </c>
      <c r="O30" s="4">
        <v>1.43</v>
      </c>
      <c r="P30" s="4">
        <v>1.55</v>
      </c>
      <c r="Q30" s="4">
        <v>1.68</v>
      </c>
      <c r="R30" s="4">
        <v>1.87</v>
      </c>
      <c r="S30" s="4">
        <v>2.08</v>
      </c>
      <c r="T30" s="4">
        <v>2.35</v>
      </c>
      <c r="U30" s="4">
        <v>2.63</v>
      </c>
      <c r="V30" s="4">
        <v>2.86</v>
      </c>
      <c r="W30" s="4">
        <v>3.21</v>
      </c>
      <c r="X30" s="4">
        <v>3.34</v>
      </c>
      <c r="Y30" s="4">
        <v>3.63</v>
      </c>
      <c r="Z30" s="4">
        <v>4.04</v>
      </c>
      <c r="AA30" s="4">
        <v>4.34</v>
      </c>
      <c r="AB30" s="4">
        <v>4.58</v>
      </c>
      <c r="AC30" s="4">
        <v>4.8600000000000003</v>
      </c>
      <c r="AD30" s="4">
        <v>5.24</v>
      </c>
      <c r="AE30" s="4">
        <v>5.64</v>
      </c>
      <c r="AF30" s="4">
        <v>5.96</v>
      </c>
      <c r="AG30" s="4">
        <v>6.16</v>
      </c>
      <c r="AH30" s="4">
        <v>6.52</v>
      </c>
      <c r="AI30" s="4">
        <v>6.86</v>
      </c>
      <c r="AJ30" s="4">
        <v>7.29</v>
      </c>
      <c r="AK30" s="4">
        <v>7.64</v>
      </c>
      <c r="AL30" s="4">
        <v>8.07</v>
      </c>
      <c r="AM30" s="4">
        <v>8.58</v>
      </c>
      <c r="AN30" s="4">
        <v>9.06</v>
      </c>
      <c r="AO30" s="4">
        <v>9.6300000000000008</v>
      </c>
      <c r="AP30" s="4">
        <v>10.25</v>
      </c>
      <c r="AQ30" s="4">
        <v>10.58</v>
      </c>
      <c r="AR30" s="4">
        <v>10.93</v>
      </c>
      <c r="AS30" s="4">
        <v>11.46</v>
      </c>
      <c r="AT30" s="4">
        <v>12.22</v>
      </c>
      <c r="AU30" s="4">
        <v>13.04</v>
      </c>
      <c r="AV30" s="4">
        <v>13.82</v>
      </c>
      <c r="AW30" s="4">
        <v>14.47</v>
      </c>
      <c r="AX30" s="4">
        <v>14.77</v>
      </c>
      <c r="AY30" s="4">
        <v>14.48</v>
      </c>
      <c r="AZ30" s="4">
        <v>15.05</v>
      </c>
      <c r="BA30" s="4">
        <v>15.6</v>
      </c>
      <c r="BB30" s="4">
        <v>16.25</v>
      </c>
      <c r="BC30" s="4">
        <v>16.88</v>
      </c>
      <c r="BD30" s="4">
        <v>17.61</v>
      </c>
      <c r="BE30" s="4">
        <v>18.3</v>
      </c>
      <c r="BF30" s="4">
        <v>18.8</v>
      </c>
      <c r="BG30" s="4">
        <v>19.61</v>
      </c>
      <c r="BH30" s="4">
        <v>20.66</v>
      </c>
      <c r="BI30" s="4">
        <v>21.54</v>
      </c>
      <c r="BJ30" s="4">
        <v>21.35</v>
      </c>
      <c r="BK30" s="4">
        <v>23.68</v>
      </c>
      <c r="BL30" s="4">
        <v>26.01</v>
      </c>
      <c r="BM30" s="4">
        <v>27.72</v>
      </c>
      <c r="BN30" s="4">
        <v>29.18</v>
      </c>
    </row>
    <row r="31" spans="1:66" x14ac:dyDescent="0.25">
      <c r="A31" t="s">
        <v>10</v>
      </c>
      <c r="B31" s="2">
        <f>100*B29/B30</f>
        <v>11.034495473736611</v>
      </c>
      <c r="C31" s="2">
        <f t="shared" ref="C31:BN31" si="8">100*C29/C30</f>
        <v>8.9151144604009662</v>
      </c>
      <c r="D31" s="2">
        <f t="shared" si="8"/>
        <v>7.8233261124799496</v>
      </c>
      <c r="E31" s="2">
        <f t="shared" si="8"/>
        <v>7.9592092484100379</v>
      </c>
      <c r="F31" s="2">
        <f t="shared" si="8"/>
        <v>8.7248224260898741</v>
      </c>
      <c r="G31" s="2">
        <f t="shared" si="8"/>
        <v>9.4915938130464017</v>
      </c>
      <c r="H31" s="2">
        <f t="shared" si="8"/>
        <v>9.4401041666666643</v>
      </c>
      <c r="I31" s="2">
        <f t="shared" si="8"/>
        <v>8.4822362153495838</v>
      </c>
      <c r="J31" s="2">
        <f t="shared" si="8"/>
        <v>7.537912578055308</v>
      </c>
      <c r="K31" s="2">
        <f>0.1*K29/K30</f>
        <v>7.8284313725490193</v>
      </c>
      <c r="L31" s="2">
        <f t="shared" ref="L31:AM31" si="9">0.1*L29/L30</f>
        <v>8.6682242990654199</v>
      </c>
      <c r="M31" s="2">
        <f t="shared" si="9"/>
        <v>8.6172413793103466</v>
      </c>
      <c r="N31" s="2">
        <f t="shared" si="9"/>
        <v>8.8960937500000004</v>
      </c>
      <c r="O31" s="2">
        <f t="shared" si="9"/>
        <v>9.7034965034965044</v>
      </c>
      <c r="P31" s="2">
        <f t="shared" si="9"/>
        <v>9.3174193548387088</v>
      </c>
      <c r="Q31" s="2">
        <f t="shared" si="9"/>
        <v>9.7434523809523803</v>
      </c>
      <c r="R31" s="2">
        <f t="shared" si="9"/>
        <v>8.2459893048128343</v>
      </c>
      <c r="S31" s="2">
        <f t="shared" si="9"/>
        <v>8.4245192307692296</v>
      </c>
      <c r="T31" s="2">
        <f t="shared" si="9"/>
        <v>6.3740425531914884</v>
      </c>
      <c r="U31" s="2">
        <f t="shared" si="9"/>
        <v>6.7897338403041827</v>
      </c>
      <c r="V31" s="2">
        <f t="shared" si="9"/>
        <v>6.6954545454545462</v>
      </c>
      <c r="W31" s="2">
        <f t="shared" si="9"/>
        <v>6.1127725856697817</v>
      </c>
      <c r="X31" s="2">
        <f t="shared" si="9"/>
        <v>6.1520958083832342</v>
      </c>
      <c r="Y31" s="2">
        <f t="shared" si="9"/>
        <v>6.3672176308539949</v>
      </c>
      <c r="Z31" s="2">
        <f t="shared" si="9"/>
        <v>6.4465346534653465</v>
      </c>
      <c r="AA31" s="2">
        <f t="shared" si="9"/>
        <v>7.14447004608295</v>
      </c>
      <c r="AB31" s="2">
        <f t="shared" si="9"/>
        <v>6.5788209606986898</v>
      </c>
      <c r="AC31" s="2">
        <f t="shared" si="9"/>
        <v>5.6267489711934155</v>
      </c>
      <c r="AD31" s="2">
        <f t="shared" si="9"/>
        <v>5.9711832061068701</v>
      </c>
      <c r="AE31" s="2">
        <f t="shared" si="9"/>
        <v>6.1769503546099296</v>
      </c>
      <c r="AF31" s="2">
        <f t="shared" si="9"/>
        <v>6.0664429530201343</v>
      </c>
      <c r="AG31" s="2">
        <f t="shared" si="9"/>
        <v>6.2420454545454547</v>
      </c>
      <c r="AH31" s="2">
        <f t="shared" si="9"/>
        <v>6.5720858895705527</v>
      </c>
      <c r="AI31" s="2">
        <f t="shared" si="9"/>
        <v>6.5096209912536445</v>
      </c>
      <c r="AJ31" s="2">
        <f t="shared" si="9"/>
        <v>7.7768175582990393</v>
      </c>
      <c r="AK31" s="2">
        <f t="shared" si="9"/>
        <v>9.6621727748691111</v>
      </c>
      <c r="AL31" s="2">
        <f t="shared" si="9"/>
        <v>10.762329615861214</v>
      </c>
      <c r="AM31" s="2">
        <f t="shared" si="9"/>
        <v>11.279137529137529</v>
      </c>
      <c r="AN31" s="2">
        <f t="shared" si="8"/>
        <v>11.479028697571744</v>
      </c>
      <c r="AO31" s="2">
        <f t="shared" si="8"/>
        <v>11.422637590861891</v>
      </c>
      <c r="AP31" s="2">
        <f t="shared" si="8"/>
        <v>11.902439024390244</v>
      </c>
      <c r="AQ31" s="2">
        <f t="shared" si="8"/>
        <v>12.854442344045369</v>
      </c>
      <c r="AR31" s="2">
        <f t="shared" si="8"/>
        <v>13.63220494053065</v>
      </c>
      <c r="AS31" s="2">
        <f t="shared" si="8"/>
        <v>14.659685863874344</v>
      </c>
      <c r="AT31" s="2">
        <f t="shared" si="8"/>
        <v>16.20294599018003</v>
      </c>
      <c r="AU31" s="2">
        <f t="shared" si="8"/>
        <v>17.791411042944784</v>
      </c>
      <c r="AV31" s="2">
        <f t="shared" si="8"/>
        <v>20.188133140376266</v>
      </c>
      <c r="AW31" s="2">
        <f t="shared" si="8"/>
        <v>24.879060124395298</v>
      </c>
      <c r="AX31" s="2">
        <f t="shared" si="8"/>
        <v>31.61814488828707</v>
      </c>
      <c r="AY31" s="2">
        <f t="shared" si="8"/>
        <v>35.842541436464089</v>
      </c>
      <c r="AZ31" s="2">
        <f t="shared" si="8"/>
        <v>41.129568106312291</v>
      </c>
      <c r="BA31" s="2">
        <f t="shared" si="8"/>
        <v>49.166666666666664</v>
      </c>
      <c r="BB31" s="2">
        <f t="shared" si="8"/>
        <v>53.353846153846156</v>
      </c>
      <c r="BC31" s="2">
        <f t="shared" si="8"/>
        <v>57.70142180094787</v>
      </c>
      <c r="BD31" s="2">
        <f t="shared" si="8"/>
        <v>60.590573537762637</v>
      </c>
      <c r="BE31" s="2">
        <f t="shared" si="8"/>
        <v>61.639344262295083</v>
      </c>
      <c r="BF31" s="2">
        <f t="shared" si="8"/>
        <v>60.957446808510639</v>
      </c>
      <c r="BG31" s="2">
        <f t="shared" si="8"/>
        <v>63.946965833758291</v>
      </c>
      <c r="BH31" s="2">
        <f t="shared" si="8"/>
        <v>68.489835430784126</v>
      </c>
      <c r="BI31" s="2">
        <f t="shared" si="8"/>
        <v>67.595171773444761</v>
      </c>
      <c r="BJ31" s="2">
        <f t="shared" si="8"/>
        <v>70.257611241217788</v>
      </c>
      <c r="BK31" s="2">
        <f t="shared" si="8"/>
        <v>76.858108108108112</v>
      </c>
      <c r="BL31" s="2">
        <f t="shared" si="8"/>
        <v>70.434448289119558</v>
      </c>
      <c r="BM31" s="2">
        <f t="shared" si="8"/>
        <v>65.909090909090907</v>
      </c>
      <c r="BN31" s="2">
        <f t="shared" si="8"/>
        <v>64.222069910897872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CE610C9FA4B4B976DD6842F9EAF74" ma:contentTypeVersion="15" ma:contentTypeDescription="Create a new document." ma:contentTypeScope="" ma:versionID="07b02a800a526be8fe42a1adb2169435">
  <xsd:schema xmlns:xsd="http://www.w3.org/2001/XMLSchema" xmlns:xs="http://www.w3.org/2001/XMLSchema" xmlns:p="http://schemas.microsoft.com/office/2006/metadata/properties" xmlns:ns2="f0c2ac21-f850-4555-8afd-fd732a9ecf25" xmlns:ns3="d77f725d-68ba-43bc-9e4e-ba441aacaca8" targetNamespace="http://schemas.microsoft.com/office/2006/metadata/properties" ma:root="true" ma:fieldsID="dbc7d67e8ecdb26163cc3179bc17a4c6" ns2:_="" ns3:_="">
    <xsd:import namespace="f0c2ac21-f850-4555-8afd-fd732a9ecf25"/>
    <xsd:import namespace="d77f725d-68ba-43bc-9e4e-ba441aaca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2ac21-f850-4555-8afd-fd732a9ec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2dfca-e4a2-46eb-a53e-58fba36a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725d-68ba-43bc-9e4e-ba441aacac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fcbaf-bf47-47e6-889b-e62392169802}" ma:internalName="TaxCatchAll" ma:showField="CatchAllData" ma:web="d77f725d-68ba-43bc-9e4e-ba441aaca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7f725d-68ba-43bc-9e4e-ba441aacaca8" xsi:nil="true"/>
    <lcf76f155ced4ddcb4097134ff3c332f xmlns="f0c2ac21-f850-4555-8afd-fd732a9ecf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881528-8743-4795-8575-6C2AFB852B21}"/>
</file>

<file path=customXml/itemProps2.xml><?xml version="1.0" encoding="utf-8"?>
<ds:datastoreItem xmlns:ds="http://schemas.openxmlformats.org/officeDocument/2006/customXml" ds:itemID="{13EA9D97-9698-4FB2-994A-804956CFF06A}"/>
</file>

<file path=customXml/itemProps3.xml><?xml version="1.0" encoding="utf-8"?>
<ds:datastoreItem xmlns:ds="http://schemas.openxmlformats.org/officeDocument/2006/customXml" ds:itemID="{ACD54D20-B397-4335-A97D-88729920DA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China US time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Honohan</dc:creator>
  <cp:lastModifiedBy>Greg Auclair</cp:lastModifiedBy>
  <dcterms:created xsi:type="dcterms:W3CDTF">2025-11-08T12:58:29Z</dcterms:created>
  <dcterms:modified xsi:type="dcterms:W3CDTF">2025-12-16T20:50:55Z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0x010100F1ECE610C9FA4B4B976DD6842F9EAF74</vt:lpwstr>
  </property>
</Properties>
</file>