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ie-my.sharepoint.com/personal/asher_rose_piie_com/Documents/Posen/ALL STUFF MAY 2024/Productivity/Graphs June/Raw/"/>
    </mc:Choice>
  </mc:AlternateContent>
  <xr:revisionPtr revIDLastSave="70" documentId="8_{4C7B37C1-77A1-45ED-AD3A-65AC66FF51A9}" xr6:coauthVersionLast="45" xr6:coauthVersionMax="45" xr10:uidLastSave="{EB459E96-A040-468F-BBF2-0F7DFF6699F7}"/>
  <bookViews>
    <workbookView xWindow="-108" yWindow="-108" windowWidth="23256" windowHeight="12456" activeTab="1" xr2:uid="{00000000-000D-0000-FFFF-FFFF00000000}"/>
  </bookViews>
  <sheets>
    <sheet name="USITC Data" sheetId="1" r:id="rId1"/>
    <sheet name="Data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1" i="2" l="1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F3" i="2" l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G3" i="2" s="1"/>
  <c r="AH3" i="2" s="1"/>
  <c r="E3" i="2"/>
  <c r="D3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G18" i="2"/>
  <c r="F18" i="2"/>
  <c r="E18" i="2"/>
  <c r="D18" i="2"/>
  <c r="C18" i="2"/>
</calcChain>
</file>

<file path=xl/sharedStrings.xml><?xml version="1.0" encoding="utf-8"?>
<sst xmlns="http://schemas.openxmlformats.org/spreadsheetml/2006/main" count="74" uniqueCount="68">
  <si>
    <t>Download Date</t>
  </si>
  <si>
    <t>Step 1: Trade Flow and Classification System</t>
  </si>
  <si>
    <t>Trade Flow</t>
  </si>
  <si>
    <t>Imports For Consumption</t>
  </si>
  <si>
    <t>Classification System</t>
  </si>
  <si>
    <t>HTS Items</t>
  </si>
  <si>
    <t>Step 2: Data and Years</t>
  </si>
  <si>
    <t>Data To Report</t>
  </si>
  <si>
    <t>Data Format</t>
  </si>
  <si>
    <t>1</t>
  </si>
  <si>
    <t>Years</t>
  </si>
  <si>
    <t>1992, 1993, 1994, 1995, 1996, 1997, 1998, 1999, 2000, 2001, 2002, 2003, 2004, 2005, 2006, 2007, 2008, 2009, 2010, 2011, 2012, 2013, 2014, 2015, 2016, 2017, 2018, 2019, 2020, 2021, 2022, 2023, 2024</t>
  </si>
  <si>
    <t>Timeframe Aggregation</t>
  </si>
  <si>
    <t>Annual</t>
  </si>
  <si>
    <t>Step 3: Countries</t>
  </si>
  <si>
    <t>Select Type</t>
  </si>
  <si>
    <t>Select Individual Countries</t>
  </si>
  <si>
    <t>Country List</t>
  </si>
  <si>
    <t>Country Aggregation</t>
  </si>
  <si>
    <t>Aggregate countries</t>
  </si>
  <si>
    <t>Step 4: Commodities</t>
  </si>
  <si>
    <t>Use All Commodities</t>
  </si>
  <si>
    <t>Commodity Aggregation Level</t>
  </si>
  <si>
    <t>2</t>
  </si>
  <si>
    <t>Commodity Aggregation</t>
  </si>
  <si>
    <t>Aggregate Commodities</t>
  </si>
  <si>
    <t>Description Display</t>
  </si>
  <si>
    <t>NO</t>
  </si>
  <si>
    <t>Step 5: Programs</t>
  </si>
  <si>
    <t>Use All Programs</t>
  </si>
  <si>
    <t>Import Program Aggregation</t>
  </si>
  <si>
    <t>Aggregate CSC</t>
  </si>
  <si>
    <t>Step 6: Rate Provision Codes</t>
  </si>
  <si>
    <t>Use All Provision Codes</t>
  </si>
  <si>
    <t>Provision Code Aggregation</t>
  </si>
  <si>
    <t>Aggregate RPCODE</t>
  </si>
  <si>
    <t>Step 7: Districts</t>
  </si>
  <si>
    <t>Use All Districts</t>
  </si>
  <si>
    <t>District Aggregation</t>
  </si>
  <si>
    <t>Aggregate District</t>
  </si>
  <si>
    <t>Step 8: Report Layout</t>
  </si>
  <si>
    <t>Column Order</t>
  </si>
  <si>
    <t/>
  </si>
  <si>
    <t>Column Sort Order</t>
  </si>
  <si>
    <t>Percent Change Column</t>
  </si>
  <si>
    <t>Unchecked</t>
  </si>
  <si>
    <t>Show All</t>
  </si>
  <si>
    <t>Checked</t>
  </si>
  <si>
    <t>Enable Subtotals</t>
  </si>
  <si>
    <t>Imports For Consumption | Annual Data</t>
  </si>
  <si>
    <t>Data Row Count</t>
  </si>
  <si>
    <t>Data Type</t>
  </si>
  <si>
    <t>TOTAL</t>
  </si>
  <si>
    <t>1992-2016:</t>
  </si>
  <si>
    <t>Bush Average (2001-2008)</t>
  </si>
  <si>
    <t>Clinton Average (1993-2000)</t>
  </si>
  <si>
    <t>Obama Average (2009-2016)</t>
  </si>
  <si>
    <t>Trump Average (2017-2020)</t>
  </si>
  <si>
    <t>Calculated Duties, Customs Value</t>
  </si>
  <si>
    <t>Duties Calculations</t>
  </si>
  <si>
    <t>Duties on goods from China as percent of value</t>
  </si>
  <si>
    <t>Customs Value from whole world</t>
  </si>
  <si>
    <t>Calculated Duties from China</t>
  </si>
  <si>
    <t>Customs Value from China</t>
  </si>
  <si>
    <t>Percent of imports from China</t>
  </si>
  <si>
    <t>Duties on goods from China as percent of customs revenue using USITC</t>
  </si>
  <si>
    <t>China, World</t>
  </si>
  <si>
    <t>Calculated Duties from 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</si>
</sst>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\,\ h:mm\ AM/PM"/>
  </numFmts>
  <fonts count="2" x14ac:knownFonts="1"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3" fontId="0" fillId="0" borderId="0" xfId="0" applyNumberFormat="1"/>
    <xf numFmtId="1" fontId="0" fillId="0" borderId="0" xfId="0" applyNumberForma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164" fontId="0" fillId="0" borderId="0" xfId="0" applyNumberFormat="1" applyAlignment="1">
      <alignment horizontal="left"/>
    </xf>
    <xf numFmtId="3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/>
    <xf numFmtId="3" fontId="0" fillId="0" borderId="0" xfId="0" applyNumberFormat="1"/>
    <xf numFmtId="0" fontId="0" fillId="0" borderId="0" xfId="0"/>
    <xf numFmtId="49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</a:t>
            </a:r>
            <a:r>
              <a:rPr lang="en-US" baseline="0"/>
              <a:t> imports from China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2"/>
          <c:tx>
            <c:v>Total Value of Imports from China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Data!$C$3:$AH$3</c:f>
              <c:numCache>
                <c:formatCode>General</c:formatCode>
                <c:ptCount val="32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</c:numCache>
            </c:numRef>
          </c:cat>
          <c:val>
            <c:numRef>
              <c:f>Data!$C$5:$AH$5</c:f>
              <c:numCache>
                <c:formatCode>#,##0</c:formatCode>
                <c:ptCount val="32"/>
                <c:pt idx="0">
                  <c:v>25514327533</c:v>
                </c:pt>
                <c:pt idx="1">
                  <c:v>31425365975</c:v>
                </c:pt>
                <c:pt idx="2">
                  <c:v>38572496483</c:v>
                </c:pt>
                <c:pt idx="3">
                  <c:v>45369985492</c:v>
                </c:pt>
                <c:pt idx="4">
                  <c:v>51209375856</c:v>
                </c:pt>
                <c:pt idx="5">
                  <c:v>61995926355</c:v>
                </c:pt>
                <c:pt idx="6">
                  <c:v>70815035767</c:v>
                </c:pt>
                <c:pt idx="7">
                  <c:v>81522281394</c:v>
                </c:pt>
                <c:pt idx="8">
                  <c:v>99580514118</c:v>
                </c:pt>
                <c:pt idx="9">
                  <c:v>102069326282</c:v>
                </c:pt>
                <c:pt idx="10">
                  <c:v>124795665331</c:v>
                </c:pt>
                <c:pt idx="11">
                  <c:v>151620143845</c:v>
                </c:pt>
                <c:pt idx="12">
                  <c:v>196159513413</c:v>
                </c:pt>
                <c:pt idx="13">
                  <c:v>242637963605</c:v>
                </c:pt>
                <c:pt idx="14">
                  <c:v>287052416194</c:v>
                </c:pt>
                <c:pt idx="15">
                  <c:v>323085455248</c:v>
                </c:pt>
                <c:pt idx="16">
                  <c:v>337504220102</c:v>
                </c:pt>
                <c:pt idx="17">
                  <c:v>295544509662</c:v>
                </c:pt>
                <c:pt idx="18">
                  <c:v>364039987781</c:v>
                </c:pt>
                <c:pt idx="19">
                  <c:v>398514355599</c:v>
                </c:pt>
                <c:pt idx="20">
                  <c:v>424852066455</c:v>
                </c:pt>
                <c:pt idx="21">
                  <c:v>438187896094</c:v>
                </c:pt>
                <c:pt idx="22">
                  <c:v>467225575469</c:v>
                </c:pt>
                <c:pt idx="23">
                  <c:v>479079657839</c:v>
                </c:pt>
                <c:pt idx="24">
                  <c:v>461343143044</c:v>
                </c:pt>
                <c:pt idx="25">
                  <c:v>503651710775</c:v>
                </c:pt>
                <c:pt idx="26">
                  <c:v>543287160703</c:v>
                </c:pt>
                <c:pt idx="27">
                  <c:v>452647924466</c:v>
                </c:pt>
                <c:pt idx="28">
                  <c:v>432762671394</c:v>
                </c:pt>
                <c:pt idx="29">
                  <c:v>498536411867</c:v>
                </c:pt>
                <c:pt idx="30">
                  <c:v>526113937455</c:v>
                </c:pt>
                <c:pt idx="31">
                  <c:v>420805735398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5A-4BEA-9B88-1F1CA54BFC0B}"/>
            </c:ext>
          </c:extLst>
        </c:ser>
        <c:ser>
          <c:idx val="4"/>
          <c:order val="3"/>
          <c:tx>
            <c:v>Tariff Revenue from Chinese Imports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Data!$C$3:$AH$3</c:f>
              <c:numCache>
                <c:formatCode>General</c:formatCode>
                <c:ptCount val="32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</c:numCache>
            </c:numRef>
          </c:cat>
          <c:val>
            <c:numRef>
              <c:f>Data!$C$4:$AH$4</c:f>
              <c:numCache>
                <c:formatCode>#,##0</c:formatCode>
                <c:ptCount val="32"/>
                <c:pt idx="0">
                  <c:v>1955142123</c:v>
                </c:pt>
                <c:pt idx="1">
                  <c:v>2443590033</c:v>
                </c:pt>
                <c:pt idx="2">
                  <c:v>2880655203</c:v>
                </c:pt>
                <c:pt idx="3">
                  <c:v>2693994391</c:v>
                </c:pt>
                <c:pt idx="4">
                  <c:v>2796487789</c:v>
                </c:pt>
                <c:pt idx="5">
                  <c:v>3141619701</c:v>
                </c:pt>
                <c:pt idx="6">
                  <c:v>3216108176</c:v>
                </c:pt>
                <c:pt idx="7">
                  <c:v>3388143577</c:v>
                </c:pt>
                <c:pt idx="8">
                  <c:v>3793306954</c:v>
                </c:pt>
                <c:pt idx="9">
                  <c:v>3870348663</c:v>
                </c:pt>
                <c:pt idx="10">
                  <c:v>4345632173</c:v>
                </c:pt>
                <c:pt idx="11">
                  <c:v>4808079831</c:v>
                </c:pt>
                <c:pt idx="12">
                  <c:v>5591724608</c:v>
                </c:pt>
                <c:pt idx="13">
                  <c:v>7379164140</c:v>
                </c:pt>
                <c:pt idx="14">
                  <c:v>8668181422</c:v>
                </c:pt>
                <c:pt idx="15">
                  <c:v>9874560745</c:v>
                </c:pt>
                <c:pt idx="16">
                  <c:v>10187923231</c:v>
                </c:pt>
                <c:pt idx="17">
                  <c:v>9511605978</c:v>
                </c:pt>
                <c:pt idx="18">
                  <c:v>11964784180</c:v>
                </c:pt>
                <c:pt idx="19">
                  <c:v>12727686831</c:v>
                </c:pt>
                <c:pt idx="20">
                  <c:v>13165041207</c:v>
                </c:pt>
                <c:pt idx="21">
                  <c:v>13490616012</c:v>
                </c:pt>
                <c:pt idx="22">
                  <c:v>13922748272</c:v>
                </c:pt>
                <c:pt idx="23">
                  <c:v>14332584012</c:v>
                </c:pt>
                <c:pt idx="24">
                  <c:v>13343287747</c:v>
                </c:pt>
                <c:pt idx="25">
                  <c:v>13500884927</c:v>
                </c:pt>
                <c:pt idx="26">
                  <c:v>21870010471</c:v>
                </c:pt>
                <c:pt idx="27">
                  <c:v>40739571013</c:v>
                </c:pt>
                <c:pt idx="28">
                  <c:v>42585307892</c:v>
                </c:pt>
                <c:pt idx="29">
                  <c:v>55888219414</c:v>
                </c:pt>
                <c:pt idx="30">
                  <c:v>57477647861</c:v>
                </c:pt>
                <c:pt idx="31">
                  <c:v>44380523308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41-44E2-A149-5292E5E18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4145119"/>
        <c:axId val="2041391487"/>
      </c:barChart>
      <c:lineChart>
        <c:grouping val="standard"/>
        <c:varyColors val="0"/>
        <c:ser>
          <c:idx val="2"/>
          <c:order val="1"/>
          <c:tx>
            <c:v>China's Share of Total U.S. Tariff Revenue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Data!$C$3:$AH$3</c:f>
              <c:numCache>
                <c:formatCode>General</c:formatCode>
                <c:ptCount val="32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</c:numCache>
            </c:numRef>
          </c:cat>
          <c:val>
            <c:numRef>
              <c:f>Data!$C$11:$AH$11</c:f>
              <c:numCache>
                <c:formatCode>General</c:formatCode>
                <c:ptCount val="32"/>
                <c:pt idx="0">
                  <c:v>11.37727136703352</c:v>
                </c:pt>
                <c:pt idx="1">
                  <c:v>13.328393066512911</c:v>
                </c:pt>
                <c:pt idx="2">
                  <c:v>14.514714425238262</c:v>
                </c:pt>
                <c:pt idx="3">
                  <c:v>14.486386208517951</c:v>
                </c:pt>
                <c:pt idx="4">
                  <c:v>15.531457946641257</c:v>
                </c:pt>
                <c:pt idx="5">
                  <c:v>17.047624972493079</c:v>
                </c:pt>
                <c:pt idx="6">
                  <c:v>17.602961325743799</c:v>
                </c:pt>
                <c:pt idx="7">
                  <c:v>18.349483278548863</c:v>
                </c:pt>
                <c:pt idx="8">
                  <c:v>19.20305057592612</c:v>
                </c:pt>
                <c:pt idx="9">
                  <c:v>20.787308533366126</c:v>
                </c:pt>
                <c:pt idx="10">
                  <c:v>22.771172371859617</c:v>
                </c:pt>
                <c:pt idx="11">
                  <c:v>24.208815912213698</c:v>
                </c:pt>
                <c:pt idx="12">
                  <c:v>26.26622563975965</c:v>
                </c:pt>
                <c:pt idx="13">
                  <c:v>31.77431914838683</c:v>
                </c:pt>
                <c:pt idx="14">
                  <c:v>34.453584737230685</c:v>
                </c:pt>
                <c:pt idx="15">
                  <c:v>37.784352417030185</c:v>
                </c:pt>
                <c:pt idx="16">
                  <c:v>39.505853400840238</c:v>
                </c:pt>
                <c:pt idx="17">
                  <c:v>44.918562764658553</c:v>
                </c:pt>
                <c:pt idx="18">
                  <c:v>46.155467202144308</c:v>
                </c:pt>
                <c:pt idx="19">
                  <c:v>44.444726208950222</c:v>
                </c:pt>
                <c:pt idx="20">
                  <c:v>44.054453961500222</c:v>
                </c:pt>
                <c:pt idx="21">
                  <c:v>43.337343871343805</c:v>
                </c:pt>
                <c:pt idx="22">
                  <c:v>42.8492303190949</c:v>
                </c:pt>
                <c:pt idx="23">
                  <c:v>42.341007165577935</c:v>
                </c:pt>
                <c:pt idx="24">
                  <c:v>41.398491552334207</c:v>
                </c:pt>
                <c:pt idx="25">
                  <c:v>40.984620118581226</c:v>
                </c:pt>
                <c:pt idx="26">
                  <c:v>47.113680604118684</c:v>
                </c:pt>
                <c:pt idx="27">
                  <c:v>61.616879321600337</c:v>
                </c:pt>
                <c:pt idx="28">
                  <c:v>66.162398863296218</c:v>
                </c:pt>
                <c:pt idx="29">
                  <c:v>67.084209357841843</c:v>
                </c:pt>
                <c:pt idx="30">
                  <c:v>63.995121260367128</c:v>
                </c:pt>
                <c:pt idx="31">
                  <c:v>61.40787250909456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5A-4BEA-9B88-1F1CA54BF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6076463"/>
        <c:axId val="41956254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Chinese customs relative to imports value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Data!$C$3:$AH$3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1992</c:v>
                      </c:pt>
                      <c:pt idx="1">
                        <c:v>1993</c:v>
                      </c:pt>
                      <c:pt idx="2">
                        <c:v>1994</c:v>
                      </c:pt>
                      <c:pt idx="3">
                        <c:v>1995</c:v>
                      </c:pt>
                      <c:pt idx="4">
                        <c:v>1996</c:v>
                      </c:pt>
                      <c:pt idx="5">
                        <c:v>1997</c:v>
                      </c:pt>
                      <c:pt idx="6">
                        <c:v>1998</c:v>
                      </c:pt>
                      <c:pt idx="7">
                        <c:v>1999</c:v>
                      </c:pt>
                      <c:pt idx="8">
                        <c:v>2000</c:v>
                      </c:pt>
                      <c:pt idx="9">
                        <c:v>2001</c:v>
                      </c:pt>
                      <c:pt idx="10">
                        <c:v>2002</c:v>
                      </c:pt>
                      <c:pt idx="11">
                        <c:v>2003</c:v>
                      </c:pt>
                      <c:pt idx="12">
                        <c:v>2004</c:v>
                      </c:pt>
                      <c:pt idx="13">
                        <c:v>2005</c:v>
                      </c:pt>
                      <c:pt idx="14">
                        <c:v>2006</c:v>
                      </c:pt>
                      <c:pt idx="15">
                        <c:v>2007</c:v>
                      </c:pt>
                      <c:pt idx="16">
                        <c:v>2008</c:v>
                      </c:pt>
                      <c:pt idx="17">
                        <c:v>2009</c:v>
                      </c:pt>
                      <c:pt idx="18">
                        <c:v>2010</c:v>
                      </c:pt>
                      <c:pt idx="19">
                        <c:v>2011</c:v>
                      </c:pt>
                      <c:pt idx="20">
                        <c:v>2012</c:v>
                      </c:pt>
                      <c:pt idx="21">
                        <c:v>2013</c:v>
                      </c:pt>
                      <c:pt idx="22">
                        <c:v>2014</c:v>
                      </c:pt>
                      <c:pt idx="23">
                        <c:v>2015</c:v>
                      </c:pt>
                      <c:pt idx="24">
                        <c:v>2016</c:v>
                      </c:pt>
                      <c:pt idx="25">
                        <c:v>2017</c:v>
                      </c:pt>
                      <c:pt idx="26">
                        <c:v>2018</c:v>
                      </c:pt>
                      <c:pt idx="27">
                        <c:v>2019</c:v>
                      </c:pt>
                      <c:pt idx="28">
                        <c:v>2020</c:v>
                      </c:pt>
                      <c:pt idx="29">
                        <c:v>2021</c:v>
                      </c:pt>
                      <c:pt idx="30">
                        <c:v>2022</c:v>
                      </c:pt>
                      <c:pt idx="31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Data!$C$9:$AH$9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7.6629184934278074</c:v>
                      </c:pt>
                      <c:pt idx="1">
                        <c:v>7.7758522683362319</c:v>
                      </c:pt>
                      <c:pt idx="2">
                        <c:v>7.4681585732196174</c:v>
                      </c:pt>
                      <c:pt idx="3">
                        <c:v>5.9378339265174036</c:v>
                      </c:pt>
                      <c:pt idx="4">
                        <c:v>5.4608902027310036</c:v>
                      </c:pt>
                      <c:pt idx="5">
                        <c:v>5.0674615022453438</c:v>
                      </c:pt>
                      <c:pt idx="6">
                        <c:v>4.5415611828282314</c:v>
                      </c:pt>
                      <c:pt idx="7">
                        <c:v>4.1560951424126431</c:v>
                      </c:pt>
                      <c:pt idx="8">
                        <c:v>3.8092863725377457</c:v>
                      </c:pt>
                      <c:pt idx="9">
                        <c:v>3.7918822470787079</c:v>
                      </c:pt>
                      <c:pt idx="10">
                        <c:v>3.4821980086198705</c:v>
                      </c:pt>
                      <c:pt idx="11">
                        <c:v>3.171135252262562</c:v>
                      </c:pt>
                      <c:pt idx="12">
                        <c:v>2.850600774190859</c:v>
                      </c:pt>
                      <c:pt idx="13">
                        <c:v>3.0412240650077473</c:v>
                      </c:pt>
                      <c:pt idx="14">
                        <c:v>3.0197207663083181</c:v>
                      </c:pt>
                      <c:pt idx="15">
                        <c:v>3.056330944214217</c:v>
                      </c:pt>
                      <c:pt idx="16">
                        <c:v>3.0186061756267883</c:v>
                      </c:pt>
                      <c:pt idx="17">
                        <c:v>3.2183328287431103</c:v>
                      </c:pt>
                      <c:pt idx="18">
                        <c:v>3.2866675589489915</c:v>
                      </c:pt>
                      <c:pt idx="19">
                        <c:v>3.1937837752091101</c:v>
                      </c:pt>
                      <c:pt idx="20">
                        <c:v>3.0987353590745523</c:v>
                      </c:pt>
                      <c:pt idx="21">
                        <c:v>3.07872858475899</c:v>
                      </c:pt>
                      <c:pt idx="22">
                        <c:v>2.9798771734668796</c:v>
                      </c:pt>
                      <c:pt idx="23">
                        <c:v>2.99169120990243</c:v>
                      </c:pt>
                      <c:pt idx="24">
                        <c:v>2.8922696583196865</c:v>
                      </c:pt>
                      <c:pt idx="25">
                        <c:v>2.6805994376997857</c:v>
                      </c:pt>
                      <c:pt idx="26">
                        <c:v>4.0254973893917825</c:v>
                      </c:pt>
                      <c:pt idx="27">
                        <c:v>9.0002778784552007</c:v>
                      </c:pt>
                      <c:pt idx="28">
                        <c:v>9.8403376046334348</c:v>
                      </c:pt>
                      <c:pt idx="29">
                        <c:v>11.210458871940915</c:v>
                      </c:pt>
                      <c:pt idx="30">
                        <c:v>10.924943015013023</c:v>
                      </c:pt>
                      <c:pt idx="31">
                        <c:v>10.546558560097736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35A-4BEA-9B88-1F1CA54BFC0B}"/>
                  </c:ext>
                </c:extLst>
              </c15:ser>
            </c15:filteredLineSeries>
            <c15:filteredLineSeries>
              <c15:ser>
                <c:idx val="1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Data!$A$10</c15:sqref>
                        </c15:formulaRef>
                      </c:ext>
                    </c:extLst>
                    <c:strCache>
                      <c:ptCount val="1"/>
                      <c:pt idx="0">
                        <c:v>Percent of imports from China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Data!$C$10:$AH$10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4.8586943346964944</c:v>
                      </c:pt>
                      <c:pt idx="1">
                        <c:v>5.4665841945684699</c:v>
                      </c:pt>
                      <c:pt idx="2">
                        <c:v>5.8631092771880811</c:v>
                      </c:pt>
                      <c:pt idx="3">
                        <c:v>6.1338939249156468</c:v>
                      </c:pt>
                      <c:pt idx="4">
                        <c:v>6.4783476161815763</c:v>
                      </c:pt>
                      <c:pt idx="5">
                        <c:v>7.1885473644839788</c:v>
                      </c:pt>
                      <c:pt idx="6">
                        <c:v>7.8020458742438183</c:v>
                      </c:pt>
                      <c:pt idx="7">
                        <c:v>8.0125265573782514</c:v>
                      </c:pt>
                      <c:pt idx="8">
                        <c:v>8.2616187290942467</c:v>
                      </c:pt>
                      <c:pt idx="9">
                        <c:v>9.0116670991661074</c:v>
                      </c:pt>
                      <c:pt idx="10">
                        <c:v>10.806589101110703</c:v>
                      </c:pt>
                      <c:pt idx="11">
                        <c:v>12.128672405143522</c:v>
                      </c:pt>
                      <c:pt idx="12">
                        <c:v>13.434106647014698</c:v>
                      </c:pt>
                      <c:pt idx="13">
                        <c:v>14.595821168353684</c:v>
                      </c:pt>
                      <c:pt idx="14">
                        <c:v>15.55794809154221</c:v>
                      </c:pt>
                      <c:pt idx="15">
                        <c:v>16.629348832705983</c:v>
                      </c:pt>
                      <c:pt idx="16">
                        <c:v>16.144798103259333</c:v>
                      </c:pt>
                      <c:pt idx="17">
                        <c:v>19.077683696385403</c:v>
                      </c:pt>
                      <c:pt idx="18">
                        <c:v>19.15408510276729</c:v>
                      </c:pt>
                      <c:pt idx="19">
                        <c:v>18.213685655337546</c:v>
                      </c:pt>
                      <c:pt idx="20">
                        <c:v>18.867448973597568</c:v>
                      </c:pt>
                      <c:pt idx="21">
                        <c:v>19.552327801982781</c:v>
                      </c:pt>
                      <c:pt idx="22">
                        <c:v>20.096246095826274</c:v>
                      </c:pt>
                      <c:pt idx="23">
                        <c:v>21.510040971108765</c:v>
                      </c:pt>
                      <c:pt idx="24">
                        <c:v>21.238690431066537</c:v>
                      </c:pt>
                      <c:pt idx="25">
                        <c:v>21.64239968354903</c:v>
                      </c:pt>
                      <c:pt idx="26">
                        <c:v>21.323887122447836</c:v>
                      </c:pt>
                      <c:pt idx="27">
                        <c:v>18.137205533150954</c:v>
                      </c:pt>
                      <c:pt idx="28">
                        <c:v>18.569081144590974</c:v>
                      </c:pt>
                      <c:pt idx="29">
                        <c:v>17.692037312975696</c:v>
                      </c:pt>
                      <c:pt idx="30">
                        <c:v>16.320857717959001</c:v>
                      </c:pt>
                      <c:pt idx="31">
                        <c:v>13.695811457501012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AE6D-440E-BB72-8F0271E7FFC4}"/>
                  </c:ext>
                </c:extLst>
              </c15:ser>
            </c15:filteredLineSeries>
          </c:ext>
        </c:extLst>
      </c:lineChart>
      <c:catAx>
        <c:axId val="130414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1391487"/>
        <c:crosses val="autoZero"/>
        <c:auto val="1"/>
        <c:lblAlgn val="ctr"/>
        <c:lblOffset val="100"/>
        <c:noMultiLvlLbl val="0"/>
      </c:catAx>
      <c:valAx>
        <c:axId val="2041391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145119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2.0852290583072735E-2"/>
                <c:y val="0.3438514259389022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Billions of $'s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41956254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076463"/>
        <c:crosses val="max"/>
        <c:crossBetween val="between"/>
      </c:valAx>
      <c:catAx>
        <c:axId val="19360764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95625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88513</xdr:colOff>
      <xdr:row>13</xdr:row>
      <xdr:rowOff>52062</xdr:rowOff>
    </xdr:from>
    <xdr:to>
      <xdr:col>13</xdr:col>
      <xdr:colOff>916369</xdr:colOff>
      <xdr:row>32</xdr:row>
      <xdr:rowOff>82118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B50F6B-AF65-41C7-B4B8-89BCA179C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opLeftCell="B1" workbookViewId="0">
      <selection activeCell="B13" sqref="B13"/>
    </sheetView>
  </sheetViews>
  <sheetFormatPr defaultRowHeight="14.4" x14ac:dyDescent="0.3"/>
  <cols>
    <col min="1" max="1" width="45" customWidth="1"/>
    <col min="2" max="2" width="217.33203125" customWidth="1"/>
  </cols>
  <sheetData>
    <row r="1" spans="1:2" x14ac:dyDescent="0.3">
      <c r="A1" t="s">
        <v>0</v>
      </c>
      <c r="B1" s="6">
        <v>45524.04235787037</v>
      </c>
    </row>
    <row r="2" spans="1:2" x14ac:dyDescent="0.3">
      <c r="A2" s="5" t="s">
        <v>1</v>
      </c>
    </row>
    <row r="3" spans="1:2" x14ac:dyDescent="0.3">
      <c r="A3" t="s">
        <v>2</v>
      </c>
      <c r="B3" t="s">
        <v>3</v>
      </c>
    </row>
    <row r="4" spans="1:2" x14ac:dyDescent="0.3">
      <c r="A4" t="s">
        <v>4</v>
      </c>
      <c r="B4" t="s">
        <v>5</v>
      </c>
    </row>
    <row r="5" spans="1:2" x14ac:dyDescent="0.3">
      <c r="A5" s="5" t="s">
        <v>6</v>
      </c>
    </row>
    <row r="6" spans="1:2" x14ac:dyDescent="0.3">
      <c r="A6" t="s">
        <v>7</v>
      </c>
      <c r="B6" t="s">
        <v>58</v>
      </c>
    </row>
    <row r="7" spans="1:2" x14ac:dyDescent="0.3">
      <c r="A7" t="s">
        <v>8</v>
      </c>
      <c r="B7" t="s">
        <v>9</v>
      </c>
    </row>
    <row r="8" spans="1:2" x14ac:dyDescent="0.3">
      <c r="A8" t="s">
        <v>10</v>
      </c>
      <c r="B8" t="s">
        <v>11</v>
      </c>
    </row>
    <row r="9" spans="1:2" x14ac:dyDescent="0.3">
      <c r="A9" t="s">
        <v>12</v>
      </c>
      <c r="B9" t="s">
        <v>13</v>
      </c>
    </row>
    <row r="10" spans="1:2" x14ac:dyDescent="0.3">
      <c r="A10" s="5" t="s">
        <v>14</v>
      </c>
    </row>
    <row r="11" spans="1:2" x14ac:dyDescent="0.3">
      <c r="A11" t="s">
        <v>15</v>
      </c>
      <c r="B11" t="s">
        <v>16</v>
      </c>
    </row>
    <row r="12" spans="1:2" x14ac:dyDescent="0.3">
      <c r="A12" t="s">
        <v>17</v>
      </c>
      <c r="B12" t="s">
        <v>66</v>
      </c>
    </row>
    <row r="13" spans="1:2" x14ac:dyDescent="0.3">
      <c r="A13" t="s">
        <v>18</v>
      </c>
      <c r="B13" t="s">
        <v>19</v>
      </c>
    </row>
    <row r="14" spans="1:2" x14ac:dyDescent="0.3">
      <c r="A14" s="5" t="s">
        <v>20</v>
      </c>
    </row>
    <row r="15" spans="1:2" x14ac:dyDescent="0.3">
      <c r="A15" t="s">
        <v>15</v>
      </c>
      <c r="B15" t="s">
        <v>21</v>
      </c>
    </row>
    <row r="16" spans="1:2" x14ac:dyDescent="0.3">
      <c r="A16" t="s">
        <v>22</v>
      </c>
      <c r="B16" t="s">
        <v>23</v>
      </c>
    </row>
    <row r="17" spans="1:2" x14ac:dyDescent="0.3">
      <c r="A17" t="s">
        <v>24</v>
      </c>
      <c r="B17" t="s">
        <v>25</v>
      </c>
    </row>
    <row r="18" spans="1:2" x14ac:dyDescent="0.3">
      <c r="A18" t="s">
        <v>26</v>
      </c>
      <c r="B18" t="s">
        <v>27</v>
      </c>
    </row>
    <row r="19" spans="1:2" x14ac:dyDescent="0.3">
      <c r="A19" s="5" t="s">
        <v>28</v>
      </c>
    </row>
    <row r="20" spans="1:2" x14ac:dyDescent="0.3">
      <c r="A20" t="s">
        <v>15</v>
      </c>
      <c r="B20" t="s">
        <v>29</v>
      </c>
    </row>
    <row r="21" spans="1:2" x14ac:dyDescent="0.3">
      <c r="A21" t="s">
        <v>30</v>
      </c>
      <c r="B21" t="s">
        <v>31</v>
      </c>
    </row>
    <row r="22" spans="1:2" x14ac:dyDescent="0.3">
      <c r="A22" s="5" t="s">
        <v>32</v>
      </c>
    </row>
    <row r="23" spans="1:2" x14ac:dyDescent="0.3">
      <c r="A23" t="s">
        <v>15</v>
      </c>
      <c r="B23" t="s">
        <v>33</v>
      </c>
    </row>
    <row r="24" spans="1:2" x14ac:dyDescent="0.3">
      <c r="A24" t="s">
        <v>34</v>
      </c>
      <c r="B24" t="s">
        <v>35</v>
      </c>
    </row>
    <row r="25" spans="1:2" x14ac:dyDescent="0.3">
      <c r="A25" s="5" t="s">
        <v>36</v>
      </c>
    </row>
    <row r="26" spans="1:2" x14ac:dyDescent="0.3">
      <c r="A26" t="s">
        <v>15</v>
      </c>
      <c r="B26" t="s">
        <v>37</v>
      </c>
    </row>
    <row r="27" spans="1:2" x14ac:dyDescent="0.3">
      <c r="A27" t="s">
        <v>38</v>
      </c>
      <c r="B27" t="s">
        <v>39</v>
      </c>
    </row>
    <row r="28" spans="1:2" x14ac:dyDescent="0.3">
      <c r="A28" s="5" t="s">
        <v>40</v>
      </c>
    </row>
    <row r="29" spans="1:2" x14ac:dyDescent="0.3">
      <c r="A29" t="s">
        <v>41</v>
      </c>
      <c r="B29" t="s">
        <v>42</v>
      </c>
    </row>
    <row r="30" spans="1:2" x14ac:dyDescent="0.3">
      <c r="A30" t="s">
        <v>43</v>
      </c>
      <c r="B30" t="s">
        <v>42</v>
      </c>
    </row>
    <row r="31" spans="1:2" x14ac:dyDescent="0.3">
      <c r="A31" t="s">
        <v>44</v>
      </c>
      <c r="B31" t="s">
        <v>45</v>
      </c>
    </row>
    <row r="32" spans="1:2" x14ac:dyDescent="0.3">
      <c r="A32" t="s">
        <v>46</v>
      </c>
      <c r="B32" t="s">
        <v>47</v>
      </c>
    </row>
    <row r="33" spans="1:2" x14ac:dyDescent="0.3">
      <c r="A33" t="s">
        <v>48</v>
      </c>
      <c r="B33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8"/>
  <sheetViews>
    <sheetView tabSelected="1" zoomScale="70" zoomScaleNormal="70" workbookViewId="0">
      <selection activeCell="A9" sqref="A9"/>
    </sheetView>
  </sheetViews>
  <sheetFormatPr defaultRowHeight="14.4" x14ac:dyDescent="0.3"/>
  <cols>
    <col min="1" max="1" width="38" customWidth="1"/>
    <col min="2" max="2" width="6.44140625" customWidth="1"/>
    <col min="3" max="18" width="15.33203125" customWidth="1"/>
    <col min="19" max="19" width="16.44140625" customWidth="1"/>
    <col min="20" max="20" width="15.33203125" customWidth="1"/>
    <col min="21" max="34" width="16.44140625" customWidth="1"/>
  </cols>
  <sheetData>
    <row r="1" spans="1:34" x14ac:dyDescent="0.3">
      <c r="A1" s="4" t="s">
        <v>49</v>
      </c>
    </row>
    <row r="2" spans="1:34" x14ac:dyDescent="0.3">
      <c r="A2" s="1" t="s">
        <v>50</v>
      </c>
      <c r="B2" s="3">
        <v>1</v>
      </c>
    </row>
    <row r="3" spans="1:34" x14ac:dyDescent="0.3">
      <c r="A3" s="4" t="s">
        <v>51</v>
      </c>
      <c r="B3" s="4" t="s">
        <v>52</v>
      </c>
      <c r="C3" s="9">
        <v>1992</v>
      </c>
      <c r="D3" s="9">
        <f>C3+1</f>
        <v>1993</v>
      </c>
      <c r="E3" s="9">
        <f t="shared" ref="E3:AH3" si="0">D3+1</f>
        <v>1994</v>
      </c>
      <c r="F3" s="9">
        <f t="shared" si="0"/>
        <v>1995</v>
      </c>
      <c r="G3" s="9">
        <f t="shared" si="0"/>
        <v>1996</v>
      </c>
      <c r="H3" s="9">
        <f t="shared" si="0"/>
        <v>1997</v>
      </c>
      <c r="I3" s="9">
        <f t="shared" si="0"/>
        <v>1998</v>
      </c>
      <c r="J3" s="9">
        <f t="shared" si="0"/>
        <v>1999</v>
      </c>
      <c r="K3" s="9">
        <f t="shared" si="0"/>
        <v>2000</v>
      </c>
      <c r="L3" s="9">
        <f t="shared" si="0"/>
        <v>2001</v>
      </c>
      <c r="M3" s="9">
        <f t="shared" si="0"/>
        <v>2002</v>
      </c>
      <c r="N3" s="9">
        <f t="shared" si="0"/>
        <v>2003</v>
      </c>
      <c r="O3" s="9">
        <f t="shared" si="0"/>
        <v>2004</v>
      </c>
      <c r="P3" s="9">
        <f t="shared" si="0"/>
        <v>2005</v>
      </c>
      <c r="Q3" s="9">
        <f t="shared" si="0"/>
        <v>2006</v>
      </c>
      <c r="R3" s="9">
        <f t="shared" si="0"/>
        <v>2007</v>
      </c>
      <c r="S3" s="9">
        <f t="shared" si="0"/>
        <v>2008</v>
      </c>
      <c r="T3" s="9">
        <f t="shared" si="0"/>
        <v>2009</v>
      </c>
      <c r="U3" s="9">
        <f t="shared" si="0"/>
        <v>2010</v>
      </c>
      <c r="V3" s="9">
        <f t="shared" si="0"/>
        <v>2011</v>
      </c>
      <c r="W3" s="9">
        <f t="shared" si="0"/>
        <v>2012</v>
      </c>
      <c r="X3" s="9">
        <f t="shared" si="0"/>
        <v>2013</v>
      </c>
      <c r="Y3" s="9">
        <f t="shared" si="0"/>
        <v>2014</v>
      </c>
      <c r="Z3" s="9">
        <f t="shared" si="0"/>
        <v>2015</v>
      </c>
      <c r="AA3" s="9">
        <f t="shared" si="0"/>
        <v>2016</v>
      </c>
      <c r="AB3" s="9">
        <f t="shared" si="0"/>
        <v>2017</v>
      </c>
      <c r="AC3" s="9">
        <f t="shared" si="0"/>
        <v>2018</v>
      </c>
      <c r="AD3" s="9">
        <f t="shared" si="0"/>
        <v>2019</v>
      </c>
      <c r="AE3" s="9">
        <f t="shared" si="0"/>
        <v>2020</v>
      </c>
      <c r="AF3" s="9">
        <f t="shared" si="0"/>
        <v>2021</v>
      </c>
      <c r="AG3" s="9">
        <f t="shared" si="0"/>
        <v>2022</v>
      </c>
      <c r="AH3" s="9">
        <f t="shared" si="0"/>
        <v>2023</v>
      </c>
    </row>
    <row r="4" spans="1:34" x14ac:dyDescent="0.3">
      <c r="A4" s="1" t="s">
        <v>62</v>
      </c>
      <c r="B4" s="1"/>
      <c r="C4" s="2">
        <v>1955142123</v>
      </c>
      <c r="D4" s="2">
        <v>2443590033</v>
      </c>
      <c r="E4" s="2">
        <v>2880655203</v>
      </c>
      <c r="F4" s="2">
        <v>2693994391</v>
      </c>
      <c r="G4" s="2">
        <v>2796487789</v>
      </c>
      <c r="H4" s="2">
        <v>3141619701</v>
      </c>
      <c r="I4" s="2">
        <v>3216108176</v>
      </c>
      <c r="J4" s="2">
        <v>3388143577</v>
      </c>
      <c r="K4" s="2">
        <v>3793306954</v>
      </c>
      <c r="L4" s="2">
        <v>3870348663</v>
      </c>
      <c r="M4" s="2">
        <v>4345632173</v>
      </c>
      <c r="N4" s="2">
        <v>4808079831</v>
      </c>
      <c r="O4" s="2">
        <v>5591724608</v>
      </c>
      <c r="P4" s="2">
        <v>7379164140</v>
      </c>
      <c r="Q4" s="2">
        <v>8668181422</v>
      </c>
      <c r="R4" s="2">
        <v>9874560745</v>
      </c>
      <c r="S4" s="2">
        <v>10187923231</v>
      </c>
      <c r="T4" s="2">
        <v>9511605978</v>
      </c>
      <c r="U4" s="2">
        <v>11964784180</v>
      </c>
      <c r="V4" s="2">
        <v>12727686831</v>
      </c>
      <c r="W4" s="2">
        <v>13165041207</v>
      </c>
      <c r="X4" s="2">
        <v>13490616012</v>
      </c>
      <c r="Y4" s="2">
        <v>13922748272</v>
      </c>
      <c r="Z4" s="2">
        <v>14332584012</v>
      </c>
      <c r="AA4" s="2">
        <v>13343287747</v>
      </c>
      <c r="AB4" s="2">
        <v>13500884927</v>
      </c>
      <c r="AC4" s="2">
        <v>21870010471</v>
      </c>
      <c r="AD4" s="2">
        <v>40739571013</v>
      </c>
      <c r="AE4" s="2">
        <v>42585307892</v>
      </c>
      <c r="AF4" s="2">
        <v>55888219414</v>
      </c>
      <c r="AG4" s="2">
        <v>57477647861</v>
      </c>
      <c r="AH4" s="2">
        <v>44380523308</v>
      </c>
    </row>
    <row r="5" spans="1:34" x14ac:dyDescent="0.3">
      <c r="A5" s="8" t="s">
        <v>63</v>
      </c>
      <c r="C5" s="7">
        <v>25514327533</v>
      </c>
      <c r="D5" s="7">
        <v>31425365975</v>
      </c>
      <c r="E5" s="7">
        <v>38572496483</v>
      </c>
      <c r="F5" s="7">
        <v>45369985492</v>
      </c>
      <c r="G5" s="7">
        <v>51209375856</v>
      </c>
      <c r="H5" s="7">
        <v>61995926355</v>
      </c>
      <c r="I5" s="7">
        <v>70815035767</v>
      </c>
      <c r="J5" s="7">
        <v>81522281394</v>
      </c>
      <c r="K5" s="7">
        <v>99580514118</v>
      </c>
      <c r="L5" s="7">
        <v>102069326282</v>
      </c>
      <c r="M5" s="7">
        <v>124795665331</v>
      </c>
      <c r="N5" s="7">
        <v>151620143845</v>
      </c>
      <c r="O5" s="7">
        <v>196159513413</v>
      </c>
      <c r="P5" s="7">
        <v>242637963605</v>
      </c>
      <c r="Q5" s="7">
        <v>287052416194</v>
      </c>
      <c r="R5" s="7">
        <v>323085455248</v>
      </c>
      <c r="S5" s="7">
        <v>337504220102</v>
      </c>
      <c r="T5" s="7">
        <v>295544509662</v>
      </c>
      <c r="U5" s="7">
        <v>364039987781</v>
      </c>
      <c r="V5" s="7">
        <v>398514355599</v>
      </c>
      <c r="W5" s="7">
        <v>424852066455</v>
      </c>
      <c r="X5" s="7">
        <v>438187896094</v>
      </c>
      <c r="Y5" s="7">
        <v>467225575469</v>
      </c>
      <c r="Z5" s="7">
        <v>479079657839</v>
      </c>
      <c r="AA5" s="7">
        <v>461343143044</v>
      </c>
      <c r="AB5" s="7">
        <v>503651710775</v>
      </c>
      <c r="AC5" s="7">
        <v>543287160703</v>
      </c>
      <c r="AD5" s="7">
        <v>452647924466</v>
      </c>
      <c r="AE5" s="7">
        <v>432762671394</v>
      </c>
      <c r="AF5" s="7">
        <v>498536411867</v>
      </c>
      <c r="AG5" s="7">
        <v>526113937455</v>
      </c>
      <c r="AH5" s="7">
        <v>420805735398</v>
      </c>
    </row>
    <row r="6" spans="1:34" x14ac:dyDescent="0.3">
      <c r="A6" s="11" t="s">
        <v>61</v>
      </c>
      <c r="B6" s="11"/>
      <c r="C6" s="12">
        <v>525127241506</v>
      </c>
      <c r="D6" s="12">
        <v>574862928229</v>
      </c>
      <c r="E6" s="12">
        <v>657884659136</v>
      </c>
      <c r="F6" s="12">
        <v>739660418771</v>
      </c>
      <c r="G6" s="12">
        <v>790469713729</v>
      </c>
      <c r="H6" s="12">
        <v>862426345847</v>
      </c>
      <c r="I6" s="12">
        <v>907647005778</v>
      </c>
      <c r="J6" s="12">
        <v>1017435397065</v>
      </c>
      <c r="K6" s="12">
        <v>1205339018700</v>
      </c>
      <c r="L6" s="12">
        <v>1132635339930</v>
      </c>
      <c r="M6" s="12">
        <v>1154810867364</v>
      </c>
      <c r="N6" s="12">
        <v>1250096785372</v>
      </c>
      <c r="O6" s="12">
        <v>1460160459993</v>
      </c>
      <c r="P6" s="12">
        <v>1662379668854</v>
      </c>
      <c r="Q6" s="12">
        <v>1845053181210</v>
      </c>
      <c r="R6" s="12">
        <v>1942862937679</v>
      </c>
      <c r="S6" s="12">
        <v>2090482754528</v>
      </c>
      <c r="T6" s="12">
        <v>1549163485282</v>
      </c>
      <c r="U6" s="12">
        <v>1900586667689</v>
      </c>
      <c r="V6" s="12">
        <v>2187994034487</v>
      </c>
      <c r="W6" s="12">
        <v>2251772706790</v>
      </c>
      <c r="X6" s="12">
        <v>2241103466205</v>
      </c>
      <c r="Y6" s="12">
        <v>2324939559563</v>
      </c>
      <c r="Z6" s="12">
        <v>2227237309694</v>
      </c>
      <c r="AA6" s="12">
        <v>2172182623695</v>
      </c>
      <c r="AB6" s="12">
        <v>2327152802551</v>
      </c>
      <c r="AC6" s="12">
        <v>2547786703162</v>
      </c>
      <c r="AD6" s="12">
        <v>2495687241558</v>
      </c>
      <c r="AE6" s="12">
        <v>2330555120225</v>
      </c>
      <c r="AF6" s="12">
        <v>2817857565230</v>
      </c>
      <c r="AG6" s="12">
        <v>3223567943222</v>
      </c>
      <c r="AH6" s="12">
        <v>3072514079971</v>
      </c>
    </row>
    <row r="7" spans="1:34" x14ac:dyDescent="0.3">
      <c r="A7" s="14" t="s">
        <v>67</v>
      </c>
      <c r="C7" s="15">
        <v>17184631182</v>
      </c>
      <c r="D7" s="15">
        <v>18333718257</v>
      </c>
      <c r="E7" s="15">
        <v>19846447671</v>
      </c>
      <c r="F7" s="15">
        <v>18596731802</v>
      </c>
      <c r="G7" s="15">
        <v>18005314109</v>
      </c>
      <c r="H7" s="15">
        <v>18428489048</v>
      </c>
      <c r="I7" s="15">
        <v>18270267806</v>
      </c>
      <c r="J7" s="15">
        <v>18464517641</v>
      </c>
      <c r="K7" s="15">
        <v>19753668507</v>
      </c>
      <c r="L7" s="15">
        <v>18618806070</v>
      </c>
      <c r="M7" s="15">
        <v>19083919361</v>
      </c>
      <c r="N7" s="15">
        <v>19860863284</v>
      </c>
      <c r="O7" s="15">
        <v>21288649099</v>
      </c>
      <c r="P7" s="15">
        <v>23223673513</v>
      </c>
      <c r="Q7" s="15">
        <v>25159011720</v>
      </c>
      <c r="R7" s="15">
        <v>26133994930</v>
      </c>
      <c r="S7" s="15">
        <v>25788389198</v>
      </c>
      <c r="T7" s="15">
        <v>21175223321</v>
      </c>
      <c r="U7" s="15">
        <v>25922788578</v>
      </c>
      <c r="V7" s="15">
        <v>28637113819</v>
      </c>
      <c r="W7" s="15">
        <v>29883564596</v>
      </c>
      <c r="X7" s="15">
        <v>31129309752</v>
      </c>
      <c r="Y7" s="15">
        <v>32492411575</v>
      </c>
      <c r="Z7" s="15">
        <v>33850361556</v>
      </c>
      <c r="AA7" s="15">
        <v>32231338019</v>
      </c>
      <c r="AB7" s="15">
        <v>32941344553</v>
      </c>
      <c r="AC7" s="15">
        <v>46419660257</v>
      </c>
      <c r="AD7" s="15">
        <v>66117550031</v>
      </c>
      <c r="AE7" s="15">
        <v>64364818422</v>
      </c>
      <c r="AF7" s="15">
        <v>83310543493</v>
      </c>
      <c r="AG7" s="15">
        <v>89815671459</v>
      </c>
      <c r="AH7" s="15">
        <v>72271716141</v>
      </c>
    </row>
    <row r="9" spans="1:34" x14ac:dyDescent="0.3">
      <c r="A9" s="8" t="s">
        <v>60</v>
      </c>
      <c r="C9">
        <f>C4/C5*100</f>
        <v>7.6629184934278074</v>
      </c>
      <c r="D9" s="9">
        <f>D4/D5*100</f>
        <v>7.7758522683362319</v>
      </c>
      <c r="E9" s="9">
        <f>E4/E5*100</f>
        <v>7.4681585732196174</v>
      </c>
      <c r="F9" s="9">
        <f>F4/F5*100</f>
        <v>5.9378339265174036</v>
      </c>
      <c r="G9" s="9">
        <f>G4/G5*100</f>
        <v>5.4608902027310036</v>
      </c>
      <c r="H9" s="9">
        <f>H4/H5*100</f>
        <v>5.0674615022453438</v>
      </c>
      <c r="I9" s="9">
        <f>I4/I5*100</f>
        <v>4.5415611828282314</v>
      </c>
      <c r="J9" s="9">
        <f>J4/J5*100</f>
        <v>4.1560951424126431</v>
      </c>
      <c r="K9" s="9">
        <f>K4/K5*100</f>
        <v>3.8092863725377457</v>
      </c>
      <c r="L9" s="9">
        <f>L4/L5*100</f>
        <v>3.7918822470787079</v>
      </c>
      <c r="M9" s="9">
        <f>M4/M5*100</f>
        <v>3.4821980086198705</v>
      </c>
      <c r="N9" s="9">
        <f>N4/N5*100</f>
        <v>3.171135252262562</v>
      </c>
      <c r="O9" s="9">
        <f>O4/O5*100</f>
        <v>2.850600774190859</v>
      </c>
      <c r="P9" s="9">
        <f>P4/P5*100</f>
        <v>3.0412240650077473</v>
      </c>
      <c r="Q9" s="9">
        <f>Q4/Q5*100</f>
        <v>3.0197207663083181</v>
      </c>
      <c r="R9" s="9">
        <f>R4/R5*100</f>
        <v>3.056330944214217</v>
      </c>
      <c r="S9" s="9">
        <f>S4/S5*100</f>
        <v>3.0186061756267883</v>
      </c>
      <c r="T9" s="9">
        <f>T4/T5*100</f>
        <v>3.2183328287431103</v>
      </c>
      <c r="U9" s="9">
        <f>U4/U5*100</f>
        <v>3.2866675589489915</v>
      </c>
      <c r="V9" s="9">
        <f>V4/V5*100</f>
        <v>3.1937837752091101</v>
      </c>
      <c r="W9" s="9">
        <f>W4/W5*100</f>
        <v>3.0987353590745523</v>
      </c>
      <c r="X9" s="9">
        <f>X4/X5*100</f>
        <v>3.07872858475899</v>
      </c>
      <c r="Y9" s="9">
        <f>Y4/Y5*100</f>
        <v>2.9798771734668796</v>
      </c>
      <c r="Z9" s="9">
        <f>Z4/Z5*100</f>
        <v>2.99169120990243</v>
      </c>
      <c r="AA9" s="9">
        <f>AA4/AA5*100</f>
        <v>2.8922696583196865</v>
      </c>
      <c r="AB9" s="9">
        <f>AB4/AB5*100</f>
        <v>2.6805994376997857</v>
      </c>
      <c r="AC9" s="9">
        <f>AC4/AC5*100</f>
        <v>4.0254973893917825</v>
      </c>
      <c r="AD9" s="9">
        <f>AD4/AD5*100</f>
        <v>9.0002778784552007</v>
      </c>
      <c r="AE9" s="9">
        <f>AE4/AE5*100</f>
        <v>9.8403376046334348</v>
      </c>
      <c r="AF9" s="9">
        <f>AF4/AF5*100</f>
        <v>11.210458871940915</v>
      </c>
      <c r="AG9" s="9">
        <f>AG4/AG5*100</f>
        <v>10.924943015013023</v>
      </c>
      <c r="AH9" s="9">
        <f>AH4/AH5*100</f>
        <v>10.546558560097736</v>
      </c>
    </row>
    <row r="10" spans="1:34" x14ac:dyDescent="0.3">
      <c r="A10" s="11" t="s">
        <v>64</v>
      </c>
      <c r="C10">
        <f>C5/C6*100</f>
        <v>4.8586943346964944</v>
      </c>
      <c r="D10" s="10">
        <f>D5/D6*100</f>
        <v>5.4665841945684699</v>
      </c>
      <c r="E10" s="10">
        <f>E5/E6*100</f>
        <v>5.8631092771880811</v>
      </c>
      <c r="F10" s="10">
        <f>F5/F6*100</f>
        <v>6.1338939249156468</v>
      </c>
      <c r="G10" s="10">
        <f>G5/G6*100</f>
        <v>6.4783476161815763</v>
      </c>
      <c r="H10" s="10">
        <f>H5/H6*100</f>
        <v>7.1885473644839788</v>
      </c>
      <c r="I10" s="10">
        <f>I5/I6*100</f>
        <v>7.8020458742438183</v>
      </c>
      <c r="J10" s="10">
        <f>J5/J6*100</f>
        <v>8.0125265573782514</v>
      </c>
      <c r="K10" s="10">
        <f>K5/K6*100</f>
        <v>8.2616187290942467</v>
      </c>
      <c r="L10" s="10">
        <f>L5/L6*100</f>
        <v>9.0116670991661074</v>
      </c>
      <c r="M10" s="10">
        <f>M5/M6*100</f>
        <v>10.806589101110703</v>
      </c>
      <c r="N10" s="10">
        <f>N5/N6*100</f>
        <v>12.128672405143522</v>
      </c>
      <c r="O10" s="10">
        <f>O5/O6*100</f>
        <v>13.434106647014698</v>
      </c>
      <c r="P10" s="10">
        <f>P5/P6*100</f>
        <v>14.595821168353684</v>
      </c>
      <c r="Q10" s="10">
        <f>Q5/Q6*100</f>
        <v>15.55794809154221</v>
      </c>
      <c r="R10" s="10">
        <f>R5/R6*100</f>
        <v>16.629348832705983</v>
      </c>
      <c r="S10" s="10">
        <f>S5/S6*100</f>
        <v>16.144798103259333</v>
      </c>
      <c r="T10" s="10">
        <f>T5/T6*100</f>
        <v>19.077683696385403</v>
      </c>
      <c r="U10" s="10">
        <f>U5/U6*100</f>
        <v>19.15408510276729</v>
      </c>
      <c r="V10" s="10">
        <f>V5/V6*100</f>
        <v>18.213685655337546</v>
      </c>
      <c r="W10" s="10">
        <f>W5/W6*100</f>
        <v>18.867448973597568</v>
      </c>
      <c r="X10" s="10">
        <f>X5/X6*100</f>
        <v>19.552327801982781</v>
      </c>
      <c r="Y10" s="10">
        <f>Y5/Y6*100</f>
        <v>20.096246095826274</v>
      </c>
      <c r="Z10" s="10">
        <f>Z5/Z6*100</f>
        <v>21.510040971108765</v>
      </c>
      <c r="AA10" s="10">
        <f>AA5/AA6*100</f>
        <v>21.238690431066537</v>
      </c>
      <c r="AB10" s="10">
        <f>AB5/AB6*100</f>
        <v>21.64239968354903</v>
      </c>
      <c r="AC10" s="10">
        <f>AC5/AC6*100</f>
        <v>21.323887122447836</v>
      </c>
      <c r="AD10" s="10">
        <f>AD5/AD6*100</f>
        <v>18.137205533150954</v>
      </c>
      <c r="AE10" s="10">
        <f>AE5/AE6*100</f>
        <v>18.569081144590974</v>
      </c>
      <c r="AF10" s="10">
        <f>AF5/AF6*100</f>
        <v>17.692037312975696</v>
      </c>
      <c r="AG10" s="10">
        <f>AG5/AG6*100</f>
        <v>16.320857717959001</v>
      </c>
      <c r="AH10" s="10">
        <f>AH5/AH6*100</f>
        <v>13.695811457501012</v>
      </c>
    </row>
    <row r="11" spans="1:34" x14ac:dyDescent="0.3">
      <c r="A11" s="14" t="s">
        <v>65</v>
      </c>
      <c r="C11">
        <f>C4/C7*100</f>
        <v>11.37727136703352</v>
      </c>
      <c r="D11" s="13">
        <f>D4/D7*100</f>
        <v>13.328393066512911</v>
      </c>
      <c r="E11" s="13">
        <f>E4/E7*100</f>
        <v>14.514714425238262</v>
      </c>
      <c r="F11" s="13">
        <f>F4/F7*100</f>
        <v>14.486386208517951</v>
      </c>
      <c r="G11" s="13">
        <f>G4/G7*100</f>
        <v>15.531457946641257</v>
      </c>
      <c r="H11" s="13">
        <f>H4/H7*100</f>
        <v>17.047624972493079</v>
      </c>
      <c r="I11" s="13">
        <f>I4/I7*100</f>
        <v>17.602961325743799</v>
      </c>
      <c r="J11" s="13">
        <f>J4/J7*100</f>
        <v>18.349483278548863</v>
      </c>
      <c r="K11" s="13">
        <f>K4/K7*100</f>
        <v>19.20305057592612</v>
      </c>
      <c r="L11" s="13">
        <f>L4/L7*100</f>
        <v>20.787308533366126</v>
      </c>
      <c r="M11" s="13">
        <f>M4/M7*100</f>
        <v>22.771172371859617</v>
      </c>
      <c r="N11" s="13">
        <f>N4/N7*100</f>
        <v>24.208815912213698</v>
      </c>
      <c r="O11" s="13">
        <f>O4/O7*100</f>
        <v>26.26622563975965</v>
      </c>
      <c r="P11" s="13">
        <f>P4/P7*100</f>
        <v>31.77431914838683</v>
      </c>
      <c r="Q11" s="13">
        <f>Q4/Q7*100</f>
        <v>34.453584737230685</v>
      </c>
      <c r="R11" s="13">
        <f>R4/R7*100</f>
        <v>37.784352417030185</v>
      </c>
      <c r="S11" s="13">
        <f>S4/S7*100</f>
        <v>39.505853400840238</v>
      </c>
      <c r="T11" s="13">
        <f>T4/T7*100</f>
        <v>44.918562764658553</v>
      </c>
      <c r="U11" s="13">
        <f>U4/U7*100</f>
        <v>46.155467202144308</v>
      </c>
      <c r="V11" s="13">
        <f>V4/V7*100</f>
        <v>44.444726208950222</v>
      </c>
      <c r="W11" s="13">
        <f>W4/W7*100</f>
        <v>44.054453961500222</v>
      </c>
      <c r="X11" s="13">
        <f>X4/X7*100</f>
        <v>43.337343871343805</v>
      </c>
      <c r="Y11" s="13">
        <f>Y4/Y7*100</f>
        <v>42.8492303190949</v>
      </c>
      <c r="Z11" s="13">
        <f>Z4/Z7*100</f>
        <v>42.341007165577935</v>
      </c>
      <c r="AA11" s="13">
        <f>AA4/AA7*100</f>
        <v>41.398491552334207</v>
      </c>
      <c r="AB11" s="13">
        <f>AB4/AB7*100</f>
        <v>40.984620118581226</v>
      </c>
      <c r="AC11" s="13">
        <f>AC4/AC7*100</f>
        <v>47.113680604118684</v>
      </c>
      <c r="AD11" s="13">
        <f>AD4/AD7*100</f>
        <v>61.616879321600337</v>
      </c>
      <c r="AE11" s="13">
        <f>AE4/AE7*100</f>
        <v>66.162398863296218</v>
      </c>
      <c r="AF11" s="13">
        <f>AF4/AF7*100</f>
        <v>67.084209357841843</v>
      </c>
      <c r="AG11" s="13">
        <f>AG4/AG7*100</f>
        <v>63.995121260367128</v>
      </c>
      <c r="AH11" s="13">
        <f>AH4/AH7*100</f>
        <v>61.40787250909456</v>
      </c>
    </row>
    <row r="17" spans="1:7" x14ac:dyDescent="0.3">
      <c r="A17" t="s">
        <v>59</v>
      </c>
      <c r="C17" t="s">
        <v>53</v>
      </c>
      <c r="D17" t="s">
        <v>55</v>
      </c>
      <c r="E17" t="s">
        <v>54</v>
      </c>
      <c r="F17" t="s">
        <v>56</v>
      </c>
      <c r="G17" t="s">
        <v>57</v>
      </c>
    </row>
    <row r="18" spans="1:7" x14ac:dyDescent="0.3">
      <c r="C18" s="2">
        <f>AVERAGE(C4:AA4)</f>
        <v>7339720679.96</v>
      </c>
      <c r="D18" s="2">
        <f>AVERAGE(D4:K4)</f>
        <v>3044238228</v>
      </c>
      <c r="E18" s="2">
        <f>AVERAGE(L4:S4)</f>
        <v>6840701851.625</v>
      </c>
      <c r="F18" s="2">
        <f>AVERAGE(T4:AA4)</f>
        <v>12807294279.875</v>
      </c>
      <c r="G18" s="2">
        <f>AVERAGE(AB4:AE4)</f>
        <v>29673943575.75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USITC Data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Asher Rose</cp:lastModifiedBy>
  <dcterms:created xsi:type="dcterms:W3CDTF">2024-08-20T05:00:59Z</dcterms:created>
  <dcterms:modified xsi:type="dcterms:W3CDTF">2024-09-03T12:58:36Z</dcterms:modified>
</cp:coreProperties>
</file>